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охрана труда СМДО\"/>
    </mc:Choice>
  </mc:AlternateContent>
  <xr:revisionPtr revIDLastSave="0" documentId="8_{2908B53E-0327-47F2-A652-60951CB6120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Общий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6" i="4" l="1"/>
  <c r="G66" i="4"/>
  <c r="I66" i="4"/>
  <c r="F66" i="4"/>
  <c r="K60" i="4"/>
  <c r="H60" i="4"/>
  <c r="D60" i="4"/>
  <c r="E60" i="4" s="1"/>
  <c r="C60" i="4"/>
  <c r="K77" i="4"/>
  <c r="H18" i="4"/>
  <c r="K72" i="4" l="1"/>
  <c r="K58" i="4" l="1"/>
  <c r="H58" i="4"/>
  <c r="D58" i="4"/>
  <c r="C58" i="4"/>
  <c r="K56" i="4"/>
  <c r="H56" i="4"/>
  <c r="D56" i="4"/>
  <c r="C56" i="4"/>
  <c r="K54" i="4"/>
  <c r="H54" i="4"/>
  <c r="D54" i="4"/>
  <c r="C54" i="4"/>
  <c r="K62" i="4"/>
  <c r="H62" i="4"/>
  <c r="D62" i="4"/>
  <c r="C62" i="4"/>
  <c r="K17" i="4"/>
  <c r="E58" i="4" l="1"/>
  <c r="E56" i="4"/>
  <c r="E54" i="4"/>
  <c r="E62" i="4"/>
  <c r="K34" i="4"/>
  <c r="H34" i="4"/>
  <c r="D34" i="4"/>
  <c r="C34" i="4"/>
  <c r="C36" i="4"/>
  <c r="D36" i="4"/>
  <c r="H36" i="4"/>
  <c r="K36" i="4"/>
  <c r="K52" i="4"/>
  <c r="H52" i="4"/>
  <c r="D52" i="4"/>
  <c r="C52" i="4"/>
  <c r="E36" i="4" l="1"/>
  <c r="E34" i="4"/>
  <c r="E52" i="4"/>
  <c r="K32" i="4" l="1"/>
  <c r="H32" i="4"/>
  <c r="D32" i="4"/>
  <c r="C32" i="4"/>
  <c r="E32" i="4" l="1"/>
  <c r="K40" i="4" l="1"/>
  <c r="D40" i="4"/>
  <c r="C40" i="4"/>
  <c r="K50" i="4"/>
  <c r="H50" i="4"/>
  <c r="D50" i="4"/>
  <c r="C50" i="4"/>
  <c r="E40" i="4" l="1"/>
  <c r="H66" i="4"/>
  <c r="E50" i="4"/>
  <c r="K66" i="4"/>
  <c r="H17" i="4"/>
  <c r="K73" i="4"/>
  <c r="H77" i="4"/>
  <c r="K38" i="4" l="1"/>
  <c r="H38" i="4"/>
  <c r="D38" i="4"/>
  <c r="C38" i="4"/>
  <c r="K42" i="4"/>
  <c r="H42" i="4"/>
  <c r="D42" i="4"/>
  <c r="C42" i="4"/>
  <c r="K28" i="4"/>
  <c r="H28" i="4"/>
  <c r="D28" i="4"/>
  <c r="C28" i="4"/>
  <c r="K48" i="4"/>
  <c r="H48" i="4"/>
  <c r="D48" i="4"/>
  <c r="C48" i="4"/>
  <c r="E38" i="4" l="1"/>
  <c r="E42" i="4"/>
  <c r="E28" i="4"/>
  <c r="E48" i="4"/>
  <c r="K74" i="4" l="1"/>
  <c r="H5" i="4" l="1"/>
  <c r="K5" i="4"/>
  <c r="H6" i="4"/>
  <c r="K6" i="4"/>
  <c r="H7" i="4"/>
  <c r="K7" i="4"/>
  <c r="H8" i="4"/>
  <c r="K8" i="4"/>
  <c r="H9" i="4"/>
  <c r="K9" i="4"/>
  <c r="H10" i="4"/>
  <c r="K10" i="4"/>
  <c r="H11" i="4"/>
  <c r="K11" i="4"/>
  <c r="H12" i="4"/>
  <c r="K12" i="4"/>
  <c r="H13" i="4"/>
  <c r="K13" i="4"/>
  <c r="H14" i="4"/>
  <c r="K14" i="4"/>
  <c r="H15" i="4"/>
  <c r="K15" i="4"/>
  <c r="H16" i="4"/>
  <c r="K16" i="4"/>
  <c r="K18" i="4"/>
  <c r="H19" i="4"/>
  <c r="K19" i="4"/>
  <c r="H20" i="4"/>
  <c r="K20" i="4"/>
  <c r="H21" i="4"/>
  <c r="K21" i="4"/>
  <c r="H22" i="4"/>
  <c r="K22" i="4"/>
  <c r="K44" i="4" l="1"/>
  <c r="H44" i="4"/>
  <c r="D44" i="4"/>
  <c r="C44" i="4"/>
  <c r="E44" i="4" l="1"/>
  <c r="D77" i="4" l="1"/>
  <c r="C77" i="4"/>
  <c r="D75" i="4"/>
  <c r="C75" i="4"/>
  <c r="D76" i="4"/>
  <c r="C76" i="4"/>
  <c r="D74" i="4"/>
  <c r="C74" i="4"/>
  <c r="D73" i="4"/>
  <c r="C73" i="4"/>
  <c r="D72" i="4"/>
  <c r="C72" i="4"/>
  <c r="D71" i="4"/>
  <c r="C71" i="4"/>
  <c r="C78" i="4" l="1"/>
  <c r="D78" i="4"/>
  <c r="D8" i="4"/>
  <c r="E72" i="4"/>
  <c r="I23" i="4"/>
  <c r="D6" i="4"/>
  <c r="K46" i="4"/>
  <c r="H46" i="4"/>
  <c r="D46" i="4"/>
  <c r="C46" i="4"/>
  <c r="I59" i="4" l="1"/>
  <c r="I61" i="4"/>
  <c r="I55" i="4"/>
  <c r="I57" i="4"/>
  <c r="I35" i="4"/>
  <c r="I63" i="4"/>
  <c r="I53" i="4"/>
  <c r="I37" i="4"/>
  <c r="I33" i="4"/>
  <c r="I51" i="4"/>
  <c r="I41" i="4"/>
  <c r="I39" i="4"/>
  <c r="I43" i="4"/>
  <c r="I29" i="4"/>
  <c r="I49" i="4"/>
  <c r="I45" i="4"/>
  <c r="E46" i="4"/>
  <c r="D64" i="4"/>
  <c r="C30" i="4"/>
  <c r="D30" i="4"/>
  <c r="D66" i="4" s="1"/>
  <c r="H72" i="4"/>
  <c r="H71" i="4" l="1"/>
  <c r="K30" i="4"/>
  <c r="I47" i="4" l="1"/>
  <c r="I31" i="4"/>
  <c r="D22" i="4" l="1"/>
  <c r="D21" i="4"/>
  <c r="D20" i="4"/>
  <c r="D19" i="4"/>
  <c r="D18" i="4"/>
  <c r="D17" i="4"/>
  <c r="D16" i="4"/>
  <c r="D15" i="4"/>
  <c r="D14" i="4"/>
  <c r="D13" i="4"/>
  <c r="D12" i="4"/>
  <c r="D11" i="4"/>
  <c r="D10" i="4"/>
  <c r="D9" i="4"/>
  <c r="D7" i="4"/>
  <c r="D5" i="4"/>
  <c r="C22" i="4"/>
  <c r="C21" i="4"/>
  <c r="C20" i="4"/>
  <c r="C19" i="4"/>
  <c r="C18" i="4"/>
  <c r="C17" i="4"/>
  <c r="C16" i="4"/>
  <c r="C15" i="4"/>
  <c r="C14" i="4"/>
  <c r="C13" i="4"/>
  <c r="C12" i="4"/>
  <c r="C11" i="4"/>
  <c r="C10" i="4"/>
  <c r="C9" i="4"/>
  <c r="C8" i="4"/>
  <c r="C7" i="4"/>
  <c r="C6" i="4"/>
  <c r="C5" i="4"/>
  <c r="E7" i="4" l="1"/>
  <c r="E5" i="4"/>
  <c r="C64" i="4" l="1"/>
  <c r="C66" i="4" s="1"/>
  <c r="H64" i="4"/>
  <c r="K64" i="4"/>
  <c r="H73" i="4"/>
  <c r="E20" i="4"/>
  <c r="E18" i="4"/>
  <c r="E17" i="4"/>
  <c r="E14" i="4"/>
  <c r="E9" i="4"/>
  <c r="J78" i="4"/>
  <c r="I78" i="4"/>
  <c r="G78" i="4"/>
  <c r="F78" i="4"/>
  <c r="K75" i="4"/>
  <c r="H75" i="4"/>
  <c r="K76" i="4"/>
  <c r="H76" i="4"/>
  <c r="H74" i="4"/>
  <c r="K71" i="4"/>
  <c r="H30" i="4"/>
  <c r="J23" i="4"/>
  <c r="G23" i="4"/>
  <c r="F23" i="4"/>
  <c r="E16" i="4"/>
  <c r="E12" i="4"/>
  <c r="E10" i="4"/>
  <c r="J59" i="4" l="1"/>
  <c r="J61" i="4"/>
  <c r="F59" i="4"/>
  <c r="F61" i="4"/>
  <c r="G59" i="4"/>
  <c r="G61" i="4"/>
  <c r="J55" i="4"/>
  <c r="J57" i="4"/>
  <c r="G55" i="4"/>
  <c r="G57" i="4"/>
  <c r="F55" i="4"/>
  <c r="F57" i="4"/>
  <c r="F35" i="4"/>
  <c r="F63" i="4"/>
  <c r="J35" i="4"/>
  <c r="J63" i="4"/>
  <c r="G35" i="4"/>
  <c r="G63" i="4"/>
  <c r="J53" i="4"/>
  <c r="J37" i="4"/>
  <c r="F53" i="4"/>
  <c r="F37" i="4"/>
  <c r="G53" i="4"/>
  <c r="G37" i="4"/>
  <c r="J33" i="4"/>
  <c r="G33" i="4"/>
  <c r="F33" i="4"/>
  <c r="E66" i="4"/>
  <c r="G51" i="4"/>
  <c r="G41" i="4"/>
  <c r="F51" i="4"/>
  <c r="F41" i="4"/>
  <c r="J51" i="4"/>
  <c r="J41" i="4"/>
  <c r="G43" i="4"/>
  <c r="J43" i="4"/>
  <c r="J39" i="4"/>
  <c r="F39" i="4"/>
  <c r="F43" i="4"/>
  <c r="G39" i="4"/>
  <c r="F29" i="4"/>
  <c r="J29" i="4"/>
  <c r="G29" i="4"/>
  <c r="G49" i="4"/>
  <c r="F49" i="4"/>
  <c r="J49" i="4"/>
  <c r="F47" i="4"/>
  <c r="F31" i="4"/>
  <c r="F65" i="4"/>
  <c r="F45" i="4"/>
  <c r="G45" i="4"/>
  <c r="G47" i="4"/>
  <c r="J45" i="4"/>
  <c r="G31" i="4"/>
  <c r="G65" i="4"/>
  <c r="J47" i="4"/>
  <c r="J31" i="4"/>
  <c r="E22" i="4"/>
  <c r="E64" i="4"/>
  <c r="I65" i="4"/>
  <c r="J65" i="4"/>
  <c r="E15" i="4"/>
  <c r="E19" i="4"/>
  <c r="E21" i="4"/>
  <c r="E6" i="4"/>
  <c r="E73" i="4"/>
  <c r="E11" i="4"/>
  <c r="E13" i="4"/>
  <c r="C23" i="4"/>
  <c r="E8" i="4"/>
  <c r="E77" i="4"/>
  <c r="D23" i="4"/>
  <c r="E76" i="4"/>
  <c r="E74" i="4"/>
  <c r="E75" i="4"/>
  <c r="E30" i="4"/>
  <c r="E71" i="4"/>
  <c r="K78" i="4"/>
  <c r="H78" i="4"/>
  <c r="K23" i="4"/>
  <c r="H23" i="4"/>
  <c r="D59" i="4" l="1"/>
  <c r="D61" i="4"/>
  <c r="C59" i="4"/>
  <c r="C61" i="4"/>
  <c r="D55" i="4"/>
  <c r="D57" i="4"/>
  <c r="C55" i="4"/>
  <c r="C57" i="4"/>
  <c r="C35" i="4"/>
  <c r="C63" i="4"/>
  <c r="D35" i="4"/>
  <c r="D63" i="4"/>
  <c r="D53" i="4"/>
  <c r="D37" i="4"/>
  <c r="C53" i="4"/>
  <c r="C37" i="4"/>
  <c r="C33" i="4"/>
  <c r="D33" i="4"/>
  <c r="D51" i="4"/>
  <c r="D41" i="4"/>
  <c r="C51" i="4"/>
  <c r="C41" i="4"/>
  <c r="C43" i="4"/>
  <c r="C39" i="4"/>
  <c r="D39" i="4"/>
  <c r="D43" i="4"/>
  <c r="C29" i="4"/>
  <c r="D29" i="4"/>
  <c r="C49" i="4"/>
  <c r="D49" i="4"/>
  <c r="D45" i="4"/>
  <c r="C45" i="4"/>
  <c r="D47" i="4"/>
  <c r="C47" i="4"/>
  <c r="D65" i="4"/>
  <c r="E78" i="4"/>
  <c r="C65" i="4"/>
  <c r="C31" i="4"/>
  <c r="D31" i="4"/>
  <c r="E23" i="4"/>
</calcChain>
</file>

<file path=xl/sharedStrings.xml><?xml version="1.0" encoding="utf-8"?>
<sst xmlns="http://schemas.openxmlformats.org/spreadsheetml/2006/main" count="112" uniqueCount="78">
  <si>
    <t>№ п/п</t>
  </si>
  <si>
    <t>Районы</t>
  </si>
  <si>
    <t>Пострадало</t>
  </si>
  <si>
    <t>Всего</t>
  </si>
  <si>
    <t>Со смертельным исходом</t>
  </si>
  <si>
    <t>С тяжелым исходом</t>
  </si>
  <si>
    <t>1.</t>
  </si>
  <si>
    <t>Берестовицкий</t>
  </si>
  <si>
    <t>2.</t>
  </si>
  <si>
    <t>Волковысский</t>
  </si>
  <si>
    <t>3.</t>
  </si>
  <si>
    <t>Вороновский</t>
  </si>
  <si>
    <t>4.</t>
  </si>
  <si>
    <t>Гродненский</t>
  </si>
  <si>
    <t>5.</t>
  </si>
  <si>
    <t>Дятловский</t>
  </si>
  <si>
    <t>6.</t>
  </si>
  <si>
    <t>Зельвенский</t>
  </si>
  <si>
    <t>7.</t>
  </si>
  <si>
    <t>Ивьевский</t>
  </si>
  <si>
    <t>8.</t>
  </si>
  <si>
    <t>Кореличский</t>
  </si>
  <si>
    <t>9.</t>
  </si>
  <si>
    <t>Лидский</t>
  </si>
  <si>
    <t>10.</t>
  </si>
  <si>
    <t>Мостовский</t>
  </si>
  <si>
    <t>11.</t>
  </si>
  <si>
    <t>Новогрудский</t>
  </si>
  <si>
    <t>12.</t>
  </si>
  <si>
    <t>Островецкий</t>
  </si>
  <si>
    <t>13.</t>
  </si>
  <si>
    <t>Ошмянский</t>
  </si>
  <si>
    <t>14.</t>
  </si>
  <si>
    <t>Свислочский</t>
  </si>
  <si>
    <t>15.</t>
  </si>
  <si>
    <t>Слонимский</t>
  </si>
  <si>
    <t>16.</t>
  </si>
  <si>
    <t>Сморгонский</t>
  </si>
  <si>
    <t>17.</t>
  </si>
  <si>
    <t>Щучинский</t>
  </si>
  <si>
    <t>18.</t>
  </si>
  <si>
    <t xml:space="preserve">г. Гродно         </t>
  </si>
  <si>
    <t xml:space="preserve">Сельское хозяйство </t>
  </si>
  <si>
    <t>Итого</t>
  </si>
  <si>
    <t>Область</t>
  </si>
  <si>
    <t>Брестская</t>
  </si>
  <si>
    <t>Витебская</t>
  </si>
  <si>
    <t>Гомельская</t>
  </si>
  <si>
    <t>Минская</t>
  </si>
  <si>
    <t>г.Минск</t>
  </si>
  <si>
    <t>Могилевская</t>
  </si>
  <si>
    <t xml:space="preserve">Итого </t>
  </si>
  <si>
    <t>Сфера экономики</t>
  </si>
  <si>
    <t>"-/+"</t>
  </si>
  <si>
    <t>Субъекты малого предпринимательства и прочие без ведомственной подчиненности</t>
  </si>
  <si>
    <t>Лесное хозяйство</t>
  </si>
  <si>
    <t>Энергетика</t>
  </si>
  <si>
    <t>Архитектура и строительство</t>
  </si>
  <si>
    <t>Транспорт и коммуникации</t>
  </si>
  <si>
    <t>2020 г.</t>
  </si>
  <si>
    <t>Спорт и туризм</t>
  </si>
  <si>
    <t>Белгоспищепром</t>
  </si>
  <si>
    <t>Образование</t>
  </si>
  <si>
    <t xml:space="preserve">  Всего по   области*</t>
  </si>
  <si>
    <t>ЖКХ</t>
  </si>
  <si>
    <t>2021 г.</t>
  </si>
  <si>
    <t>Торговля</t>
  </si>
  <si>
    <t>Культура</t>
  </si>
  <si>
    <t>Белнефтехим</t>
  </si>
  <si>
    <t>Прочие государственные органы</t>
  </si>
  <si>
    <t>Здравоохранение</t>
  </si>
  <si>
    <t>Промышленность</t>
  </si>
  <si>
    <t>Белкоопсоюз</t>
  </si>
  <si>
    <t>Беллегпром</t>
  </si>
  <si>
    <t>* -из  погибших в 2021 году работников  смерть 4 связана с производством</t>
  </si>
  <si>
    <t>Сведения о количестве пострадавших на производстве в Гродненской области за январь-сентябрь 2021 года</t>
  </si>
  <si>
    <t>Гродненская*</t>
  </si>
  <si>
    <t>Беллесбумпром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</si>
</sst>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0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3"/>
      <color theme="1"/>
      <name val="Calibri"/>
      <family val="2"/>
      <charset val="204"/>
      <scheme val="minor"/>
    </font>
    <font>
      <sz val="13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3"/>
      <color theme="1"/>
      <name val="Times New Roman"/>
      <family val="1"/>
      <charset val="204"/>
    </font>
    <font>
      <b/>
      <sz val="13"/>
      <color theme="1"/>
      <name val="Calibri"/>
      <family val="2"/>
      <charset val="204"/>
      <scheme val="minor"/>
    </font>
    <font>
      <b/>
      <sz val="13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E0E0E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08">
    <xf numFmtId="0" fontId="0" fillId="0" borderId="0" xfId="0"/>
    <xf numFmtId="0" fontId="2" fillId="0" borderId="1" xfId="0" applyFont="1" applyBorder="1" applyAlignment="1">
      <alignment horizontal="center" wrapText="1"/>
    </xf>
    <xf numFmtId="0" fontId="0" fillId="0" borderId="0" xfId="0" applyFont="1"/>
    <xf numFmtId="0" fontId="2" fillId="0" borderId="0" xfId="0" applyFont="1" applyBorder="1" applyAlignment="1">
      <alignment vertical="top" wrapText="1"/>
    </xf>
    <xf numFmtId="0" fontId="2" fillId="0" borderId="1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164" fontId="2" fillId="0" borderId="1" xfId="0" applyNumberFormat="1" applyFont="1" applyFill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164" fontId="2" fillId="0" borderId="0" xfId="0" applyNumberFormat="1" applyFont="1" applyFill="1" applyBorder="1" applyAlignment="1">
      <alignment horizontal="center" wrapText="1"/>
    </xf>
    <xf numFmtId="0" fontId="2" fillId="0" borderId="4" xfId="0" applyFont="1" applyBorder="1" applyAlignment="1">
      <alignment horizontal="center" vertical="top" wrapText="1"/>
    </xf>
    <xf numFmtId="0" fontId="2" fillId="0" borderId="8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1" fillId="0" borderId="2" xfId="0" applyFont="1" applyFill="1" applyBorder="1" applyAlignment="1">
      <alignment horizontal="center" vertical="center" wrapText="1"/>
    </xf>
    <xf numFmtId="0" fontId="3" fillId="0" borderId="0" xfId="0" applyFont="1" applyBorder="1"/>
    <xf numFmtId="0" fontId="2" fillId="0" borderId="0" xfId="0" applyFont="1" applyBorder="1"/>
    <xf numFmtId="0" fontId="4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164" fontId="2" fillId="2" borderId="1" xfId="0" applyNumberFormat="1" applyFont="1" applyFill="1" applyBorder="1" applyAlignment="1">
      <alignment horizont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0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/>
    </xf>
    <xf numFmtId="0" fontId="0" fillId="0" borderId="0" xfId="0" applyFont="1" applyFill="1"/>
    <xf numFmtId="0" fontId="2" fillId="3" borderId="1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164" fontId="0" fillId="0" borderId="0" xfId="0" applyNumberFormat="1" applyFont="1" applyFill="1"/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4" fillId="0" borderId="0" xfId="0" applyFont="1" applyFill="1"/>
    <xf numFmtId="0" fontId="0" fillId="0" borderId="0" xfId="0" applyFont="1" applyFill="1" applyAlignment="1">
      <alignment horizontal="center" vertical="center"/>
    </xf>
    <xf numFmtId="0" fontId="2" fillId="0" borderId="5" xfId="0" applyFont="1" applyFill="1" applyBorder="1" applyAlignment="1">
      <alignment vertical="top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164" fontId="2" fillId="0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0" fillId="0" borderId="10" xfId="0" applyBorder="1" applyAlignment="1"/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vertical="top" wrapText="1"/>
    </xf>
    <xf numFmtId="0" fontId="2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top" wrapText="1"/>
    </xf>
    <xf numFmtId="0" fontId="7" fillId="0" borderId="5" xfId="0" applyFont="1" applyBorder="1" applyAlignment="1">
      <alignment vertical="top" wrapText="1"/>
    </xf>
    <xf numFmtId="0" fontId="7" fillId="0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8" fillId="0" borderId="0" xfId="0" applyFont="1" applyFill="1"/>
    <xf numFmtId="0" fontId="8" fillId="0" borderId="0" xfId="0" applyFont="1"/>
    <xf numFmtId="0" fontId="7" fillId="0" borderId="1" xfId="0" applyFont="1" applyFill="1" applyBorder="1" applyAlignment="1">
      <alignment horizontal="center" vertical="top" wrapText="1"/>
    </xf>
    <xf numFmtId="0" fontId="7" fillId="0" borderId="5" xfId="0" applyFont="1" applyFill="1" applyBorder="1" applyAlignment="1">
      <alignment vertical="top" wrapText="1"/>
    </xf>
    <xf numFmtId="0" fontId="7" fillId="0" borderId="1" xfId="0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164" fontId="6" fillId="0" borderId="0" xfId="0" applyNumberFormat="1" applyFont="1" applyFill="1"/>
    <xf numFmtId="164" fontId="7" fillId="0" borderId="1" xfId="0" applyNumberFormat="1" applyFont="1" applyFill="1" applyBorder="1" applyAlignment="1">
      <alignment horizontal="center" wrapText="1"/>
    </xf>
    <xf numFmtId="164" fontId="7" fillId="2" borderId="1" xfId="0" applyNumberFormat="1" applyFont="1" applyFill="1" applyBorder="1" applyAlignment="1">
      <alignment horizontal="center" wrapText="1"/>
    </xf>
    <xf numFmtId="164" fontId="7" fillId="0" borderId="1" xfId="0" applyNumberFormat="1" applyFont="1" applyFill="1" applyBorder="1" applyAlignment="1">
      <alignment horizontal="center" vertical="center" wrapText="1"/>
    </xf>
    <xf numFmtId="164" fontId="7" fillId="2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wrapText="1"/>
    </xf>
    <xf numFmtId="0" fontId="2" fillId="0" borderId="7" xfId="0" applyFont="1" applyFill="1" applyBorder="1" applyAlignment="1">
      <alignment horizontal="center" wrapText="1"/>
    </xf>
    <xf numFmtId="0" fontId="2" fillId="0" borderId="6" xfId="0" applyFont="1" applyFill="1" applyBorder="1" applyAlignment="1">
      <alignment horizontal="center" wrapText="1"/>
    </xf>
    <xf numFmtId="0" fontId="2" fillId="0" borderId="1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7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79"/>
  <sheetViews>
    <sheetView tabSelected="1" topLeftCell="A40" zoomScaleNormal="100" workbookViewId="0">
      <selection activeCell="C64" sqref="A64:XFD65"/>
    </sheetView>
  </sheetViews>
  <sheetFormatPr defaultRowHeight="17.25" x14ac:dyDescent="0.3"/>
  <cols>
    <col min="1" max="1" width="5.28515625" style="6" customWidth="1"/>
    <col min="2" max="2" width="46.42578125" customWidth="1"/>
    <col min="3" max="3" width="9.140625" customWidth="1"/>
    <col min="4" max="4" width="9" customWidth="1"/>
    <col min="5" max="5" width="8.140625" style="19" customWidth="1"/>
    <col min="6" max="6" width="9.7109375" style="38" customWidth="1"/>
    <col min="9" max="9" width="8.28515625" style="38" customWidth="1"/>
    <col min="10" max="10" width="9.5703125" customWidth="1"/>
    <col min="11" max="11" width="9.140625" customWidth="1"/>
    <col min="12" max="12" width="9.140625" style="38"/>
  </cols>
  <sheetData>
    <row r="1" spans="1:12" ht="21" customHeight="1" x14ac:dyDescent="0.25">
      <c r="A1" s="92" t="s">
        <v>75</v>
      </c>
      <c r="B1" s="92"/>
      <c r="C1" s="92"/>
      <c r="D1" s="92"/>
      <c r="E1" s="92"/>
      <c r="F1" s="92"/>
      <c r="G1" s="92"/>
      <c r="H1" s="92"/>
      <c r="I1" s="92"/>
      <c r="J1" s="92"/>
      <c r="K1" s="92"/>
    </row>
    <row r="2" spans="1:12" ht="14.25" customHeight="1" x14ac:dyDescent="0.25">
      <c r="A2" s="93" t="s">
        <v>0</v>
      </c>
      <c r="B2" s="94" t="s">
        <v>1</v>
      </c>
      <c r="C2" s="93" t="s">
        <v>2</v>
      </c>
      <c r="D2" s="93"/>
      <c r="E2" s="93"/>
      <c r="F2" s="93"/>
      <c r="G2" s="93"/>
      <c r="H2" s="93"/>
      <c r="I2" s="93"/>
      <c r="J2" s="93"/>
      <c r="K2" s="93"/>
    </row>
    <row r="3" spans="1:12" ht="16.5" customHeight="1" x14ac:dyDescent="0.25">
      <c r="A3" s="93"/>
      <c r="B3" s="95"/>
      <c r="C3" s="93" t="s">
        <v>3</v>
      </c>
      <c r="D3" s="93"/>
      <c r="E3" s="93"/>
      <c r="F3" s="93" t="s">
        <v>4</v>
      </c>
      <c r="G3" s="93"/>
      <c r="H3" s="93"/>
      <c r="I3" s="93" t="s">
        <v>5</v>
      </c>
      <c r="J3" s="93"/>
      <c r="K3" s="93"/>
    </row>
    <row r="4" spans="1:12" ht="16.5" customHeight="1" x14ac:dyDescent="0.25">
      <c r="A4" s="93"/>
      <c r="B4" s="96"/>
      <c r="C4" s="16" t="s">
        <v>59</v>
      </c>
      <c r="D4" s="27" t="s">
        <v>65</v>
      </c>
      <c r="E4" s="28" t="s">
        <v>53</v>
      </c>
      <c r="F4" s="16" t="s">
        <v>59</v>
      </c>
      <c r="G4" s="27" t="s">
        <v>65</v>
      </c>
      <c r="H4" s="28" t="s">
        <v>53</v>
      </c>
      <c r="I4" s="16" t="s">
        <v>59</v>
      </c>
      <c r="J4" s="27" t="s">
        <v>65</v>
      </c>
      <c r="K4" s="10" t="s">
        <v>53</v>
      </c>
    </row>
    <row r="5" spans="1:12" s="19" customFormat="1" ht="16.5" customHeight="1" x14ac:dyDescent="0.3">
      <c r="A5" s="7" t="s">
        <v>6</v>
      </c>
      <c r="B5" s="55" t="s">
        <v>7</v>
      </c>
      <c r="C5" s="53">
        <f t="shared" ref="C5:C22" si="0">SUM(F5, I5)</f>
        <v>2</v>
      </c>
      <c r="D5" s="25">
        <f t="shared" ref="D5:D22" si="1">SUM(G5, J5)</f>
        <v>1</v>
      </c>
      <c r="E5" s="54">
        <f>D5-C5</f>
        <v>-1</v>
      </c>
      <c r="F5" s="53">
        <v>0</v>
      </c>
      <c r="G5" s="34">
        <v>0</v>
      </c>
      <c r="H5" s="54">
        <f t="shared" ref="H5:H23" si="2">G5-F5</f>
        <v>0</v>
      </c>
      <c r="I5" s="53">
        <v>2</v>
      </c>
      <c r="J5" s="34">
        <v>1</v>
      </c>
      <c r="K5" s="35">
        <f t="shared" ref="K5:K23" si="3">J5-I5</f>
        <v>-1</v>
      </c>
      <c r="L5" s="39"/>
    </row>
    <row r="6" spans="1:12" s="65" customFormat="1" ht="16.5" customHeight="1" x14ac:dyDescent="0.3">
      <c r="A6" s="57" t="s">
        <v>8</v>
      </c>
      <c r="B6" s="58" t="s">
        <v>9</v>
      </c>
      <c r="C6" s="59">
        <f t="shared" si="0"/>
        <v>8</v>
      </c>
      <c r="D6" s="60">
        <f t="shared" si="1"/>
        <v>9</v>
      </c>
      <c r="E6" s="61">
        <f>D6-C6</f>
        <v>1</v>
      </c>
      <c r="F6" s="59">
        <v>2</v>
      </c>
      <c r="G6" s="62">
        <v>2</v>
      </c>
      <c r="H6" s="61">
        <f t="shared" si="2"/>
        <v>0</v>
      </c>
      <c r="I6" s="59">
        <v>6</v>
      </c>
      <c r="J6" s="62">
        <v>7</v>
      </c>
      <c r="K6" s="63">
        <f t="shared" si="3"/>
        <v>1</v>
      </c>
      <c r="L6" s="64"/>
    </row>
    <row r="7" spans="1:12" s="19" customFormat="1" ht="15.75" customHeight="1" x14ac:dyDescent="0.3">
      <c r="A7" s="7" t="s">
        <v>10</v>
      </c>
      <c r="B7" s="55" t="s">
        <v>11</v>
      </c>
      <c r="C7" s="53">
        <f>SUM(F7, I7)</f>
        <v>2</v>
      </c>
      <c r="D7" s="25">
        <f>SUM(G7, J7)</f>
        <v>1</v>
      </c>
      <c r="E7" s="54">
        <f>D7-C7</f>
        <v>-1</v>
      </c>
      <c r="F7" s="53">
        <v>1</v>
      </c>
      <c r="G7" s="34">
        <v>0</v>
      </c>
      <c r="H7" s="54">
        <f>G7-F7</f>
        <v>-1</v>
      </c>
      <c r="I7" s="53">
        <v>1</v>
      </c>
      <c r="J7" s="34">
        <v>1</v>
      </c>
      <c r="K7" s="35">
        <f t="shared" si="3"/>
        <v>0</v>
      </c>
      <c r="L7" s="39"/>
    </row>
    <row r="8" spans="1:12" s="19" customFormat="1" x14ac:dyDescent="0.3">
      <c r="A8" s="42" t="s">
        <v>12</v>
      </c>
      <c r="B8" s="41" t="s">
        <v>13</v>
      </c>
      <c r="C8" s="53">
        <f>SUM(F8, I8)</f>
        <v>8</v>
      </c>
      <c r="D8" s="25">
        <f>SUM(G8, J8)</f>
        <v>1</v>
      </c>
      <c r="E8" s="54">
        <f t="shared" ref="E8:E23" si="4">D8-C8</f>
        <v>-7</v>
      </c>
      <c r="F8" s="53">
        <v>0</v>
      </c>
      <c r="G8" s="34">
        <v>0</v>
      </c>
      <c r="H8" s="54">
        <f>G8-F8</f>
        <v>0</v>
      </c>
      <c r="I8" s="53">
        <v>8</v>
      </c>
      <c r="J8" s="34">
        <v>1</v>
      </c>
      <c r="K8" s="35">
        <f>J8-I8</f>
        <v>-7</v>
      </c>
      <c r="L8" s="39"/>
    </row>
    <row r="9" spans="1:12" s="19" customFormat="1" x14ac:dyDescent="0.3">
      <c r="A9" s="42" t="s">
        <v>14</v>
      </c>
      <c r="B9" s="41" t="s">
        <v>15</v>
      </c>
      <c r="C9" s="53">
        <f t="shared" si="0"/>
        <v>2</v>
      </c>
      <c r="D9" s="25">
        <f t="shared" si="1"/>
        <v>2</v>
      </c>
      <c r="E9" s="54">
        <f t="shared" si="4"/>
        <v>0</v>
      </c>
      <c r="F9" s="53">
        <v>0</v>
      </c>
      <c r="G9" s="34">
        <v>1</v>
      </c>
      <c r="H9" s="54">
        <f t="shared" si="2"/>
        <v>1</v>
      </c>
      <c r="I9" s="53">
        <v>2</v>
      </c>
      <c r="J9" s="34">
        <v>1</v>
      </c>
      <c r="K9" s="35">
        <f t="shared" si="3"/>
        <v>-1</v>
      </c>
      <c r="L9" s="39"/>
    </row>
    <row r="10" spans="1:12" s="19" customFormat="1" x14ac:dyDescent="0.3">
      <c r="A10" s="7" t="s">
        <v>16</v>
      </c>
      <c r="B10" s="55" t="s">
        <v>17</v>
      </c>
      <c r="C10" s="53">
        <f t="shared" si="0"/>
        <v>1</v>
      </c>
      <c r="D10" s="25">
        <f t="shared" si="1"/>
        <v>0</v>
      </c>
      <c r="E10" s="54">
        <f t="shared" si="4"/>
        <v>-1</v>
      </c>
      <c r="F10" s="53">
        <v>0</v>
      </c>
      <c r="G10" s="34">
        <v>0</v>
      </c>
      <c r="H10" s="54">
        <f t="shared" si="2"/>
        <v>0</v>
      </c>
      <c r="I10" s="53">
        <v>1</v>
      </c>
      <c r="J10" s="34">
        <v>0</v>
      </c>
      <c r="K10" s="35">
        <f t="shared" si="3"/>
        <v>-1</v>
      </c>
      <c r="L10" s="39"/>
    </row>
    <row r="11" spans="1:12" s="19" customFormat="1" x14ac:dyDescent="0.3">
      <c r="A11" s="7" t="s">
        <v>18</v>
      </c>
      <c r="B11" s="55" t="s">
        <v>19</v>
      </c>
      <c r="C11" s="53">
        <f t="shared" si="0"/>
        <v>3</v>
      </c>
      <c r="D11" s="25">
        <f t="shared" si="1"/>
        <v>2</v>
      </c>
      <c r="E11" s="54">
        <f t="shared" si="4"/>
        <v>-1</v>
      </c>
      <c r="F11" s="53">
        <v>0</v>
      </c>
      <c r="G11" s="34">
        <v>0</v>
      </c>
      <c r="H11" s="54">
        <f t="shared" si="2"/>
        <v>0</v>
      </c>
      <c r="I11" s="53">
        <v>3</v>
      </c>
      <c r="J11" s="34">
        <v>2</v>
      </c>
      <c r="K11" s="35">
        <f t="shared" si="3"/>
        <v>-1</v>
      </c>
      <c r="L11" s="39"/>
    </row>
    <row r="12" spans="1:12" s="19" customFormat="1" x14ac:dyDescent="0.3">
      <c r="A12" s="42" t="s">
        <v>20</v>
      </c>
      <c r="B12" s="41" t="s">
        <v>21</v>
      </c>
      <c r="C12" s="53">
        <f t="shared" si="0"/>
        <v>1</v>
      </c>
      <c r="D12" s="25">
        <f t="shared" si="1"/>
        <v>0</v>
      </c>
      <c r="E12" s="54">
        <f t="shared" si="4"/>
        <v>-1</v>
      </c>
      <c r="F12" s="53">
        <v>1</v>
      </c>
      <c r="G12" s="34">
        <v>0</v>
      </c>
      <c r="H12" s="54">
        <f t="shared" si="2"/>
        <v>-1</v>
      </c>
      <c r="I12" s="53">
        <v>0</v>
      </c>
      <c r="J12" s="34">
        <v>0</v>
      </c>
      <c r="K12" s="35">
        <f t="shared" si="3"/>
        <v>0</v>
      </c>
      <c r="L12" s="39"/>
    </row>
    <row r="13" spans="1:12" s="19" customFormat="1" x14ac:dyDescent="0.3">
      <c r="A13" s="7" t="s">
        <v>22</v>
      </c>
      <c r="B13" s="55" t="s">
        <v>23</v>
      </c>
      <c r="C13" s="53">
        <f t="shared" si="0"/>
        <v>5</v>
      </c>
      <c r="D13" s="25">
        <f t="shared" si="1"/>
        <v>4</v>
      </c>
      <c r="E13" s="54">
        <f t="shared" si="4"/>
        <v>-1</v>
      </c>
      <c r="F13" s="53">
        <v>1</v>
      </c>
      <c r="G13" s="34">
        <v>1</v>
      </c>
      <c r="H13" s="54">
        <f t="shared" si="2"/>
        <v>0</v>
      </c>
      <c r="I13" s="53">
        <v>4</v>
      </c>
      <c r="J13" s="34">
        <v>3</v>
      </c>
      <c r="K13" s="35">
        <f t="shared" si="3"/>
        <v>-1</v>
      </c>
      <c r="L13" s="39"/>
    </row>
    <row r="14" spans="1:12" s="19" customFormat="1" x14ac:dyDescent="0.3">
      <c r="A14" s="7" t="s">
        <v>24</v>
      </c>
      <c r="B14" s="55" t="s">
        <v>25</v>
      </c>
      <c r="C14" s="53">
        <f t="shared" si="0"/>
        <v>1</v>
      </c>
      <c r="D14" s="25">
        <f t="shared" si="1"/>
        <v>1</v>
      </c>
      <c r="E14" s="54">
        <f t="shared" si="4"/>
        <v>0</v>
      </c>
      <c r="F14" s="53">
        <v>0</v>
      </c>
      <c r="G14" s="34">
        <v>0</v>
      </c>
      <c r="H14" s="54">
        <f t="shared" si="2"/>
        <v>0</v>
      </c>
      <c r="I14" s="53">
        <v>1</v>
      </c>
      <c r="J14" s="34">
        <v>1</v>
      </c>
      <c r="K14" s="35">
        <f t="shared" si="3"/>
        <v>0</v>
      </c>
      <c r="L14" s="39"/>
    </row>
    <row r="15" spans="1:12" s="19" customFormat="1" x14ac:dyDescent="0.3">
      <c r="A15" s="7" t="s">
        <v>26</v>
      </c>
      <c r="B15" s="55" t="s">
        <v>27</v>
      </c>
      <c r="C15" s="53">
        <f t="shared" si="0"/>
        <v>5</v>
      </c>
      <c r="D15" s="25">
        <f t="shared" si="1"/>
        <v>0</v>
      </c>
      <c r="E15" s="54">
        <f t="shared" si="4"/>
        <v>-5</v>
      </c>
      <c r="F15" s="53">
        <v>3</v>
      </c>
      <c r="G15" s="34">
        <v>0</v>
      </c>
      <c r="H15" s="54">
        <f t="shared" si="2"/>
        <v>-3</v>
      </c>
      <c r="I15" s="53">
        <v>2</v>
      </c>
      <c r="J15" s="34">
        <v>0</v>
      </c>
      <c r="K15" s="35">
        <f t="shared" si="3"/>
        <v>-2</v>
      </c>
      <c r="L15" s="39"/>
    </row>
    <row r="16" spans="1:12" s="65" customFormat="1" x14ac:dyDescent="0.3">
      <c r="A16" s="57" t="s">
        <v>28</v>
      </c>
      <c r="B16" s="58" t="s">
        <v>29</v>
      </c>
      <c r="C16" s="59">
        <f t="shared" si="0"/>
        <v>0</v>
      </c>
      <c r="D16" s="60">
        <f t="shared" si="1"/>
        <v>1</v>
      </c>
      <c r="E16" s="61">
        <f t="shared" si="4"/>
        <v>1</v>
      </c>
      <c r="F16" s="59">
        <v>0</v>
      </c>
      <c r="G16" s="62">
        <v>0</v>
      </c>
      <c r="H16" s="61">
        <f t="shared" si="2"/>
        <v>0</v>
      </c>
      <c r="I16" s="59">
        <v>0</v>
      </c>
      <c r="J16" s="62">
        <v>1</v>
      </c>
      <c r="K16" s="63">
        <f t="shared" si="3"/>
        <v>1</v>
      </c>
      <c r="L16" s="64"/>
    </row>
    <row r="17" spans="1:12" s="65" customFormat="1" x14ac:dyDescent="0.3">
      <c r="A17" s="66" t="s">
        <v>30</v>
      </c>
      <c r="B17" s="67" t="s">
        <v>31</v>
      </c>
      <c r="C17" s="59">
        <f t="shared" si="0"/>
        <v>2</v>
      </c>
      <c r="D17" s="60">
        <f t="shared" si="1"/>
        <v>3</v>
      </c>
      <c r="E17" s="61">
        <f t="shared" si="4"/>
        <v>1</v>
      </c>
      <c r="F17" s="59">
        <v>1</v>
      </c>
      <c r="G17" s="62">
        <v>1</v>
      </c>
      <c r="H17" s="61">
        <f>G17-F17</f>
        <v>0</v>
      </c>
      <c r="I17" s="59">
        <v>1</v>
      </c>
      <c r="J17" s="62">
        <v>2</v>
      </c>
      <c r="K17" s="63">
        <f t="shared" si="3"/>
        <v>1</v>
      </c>
      <c r="L17" s="64"/>
    </row>
    <row r="18" spans="1:12" s="65" customFormat="1" x14ac:dyDescent="0.3">
      <c r="A18" s="57" t="s">
        <v>32</v>
      </c>
      <c r="B18" s="58" t="s">
        <v>33</v>
      </c>
      <c r="C18" s="59">
        <f t="shared" si="0"/>
        <v>1</v>
      </c>
      <c r="D18" s="60">
        <f t="shared" si="1"/>
        <v>3</v>
      </c>
      <c r="E18" s="61">
        <f t="shared" si="4"/>
        <v>2</v>
      </c>
      <c r="F18" s="59">
        <v>0</v>
      </c>
      <c r="G18" s="62">
        <v>0</v>
      </c>
      <c r="H18" s="61">
        <f>G18-F18</f>
        <v>0</v>
      </c>
      <c r="I18" s="59">
        <v>1</v>
      </c>
      <c r="J18" s="62">
        <v>3</v>
      </c>
      <c r="K18" s="63">
        <f t="shared" si="3"/>
        <v>2</v>
      </c>
      <c r="L18" s="64"/>
    </row>
    <row r="19" spans="1:12" s="19" customFormat="1" x14ac:dyDescent="0.3">
      <c r="A19" s="7" t="s">
        <v>34</v>
      </c>
      <c r="B19" s="41" t="s">
        <v>35</v>
      </c>
      <c r="C19" s="53">
        <f t="shared" si="0"/>
        <v>7</v>
      </c>
      <c r="D19" s="25">
        <f t="shared" si="1"/>
        <v>4</v>
      </c>
      <c r="E19" s="54">
        <f t="shared" si="4"/>
        <v>-3</v>
      </c>
      <c r="F19" s="53">
        <v>1</v>
      </c>
      <c r="G19" s="34">
        <v>0</v>
      </c>
      <c r="H19" s="54">
        <f t="shared" si="2"/>
        <v>-1</v>
      </c>
      <c r="I19" s="53">
        <v>6</v>
      </c>
      <c r="J19" s="34">
        <v>4</v>
      </c>
      <c r="K19" s="35">
        <f>J19-I19</f>
        <v>-2</v>
      </c>
      <c r="L19" s="39"/>
    </row>
    <row r="20" spans="1:12" s="65" customFormat="1" x14ac:dyDescent="0.3">
      <c r="A20" s="57" t="s">
        <v>36</v>
      </c>
      <c r="B20" s="58" t="s">
        <v>37</v>
      </c>
      <c r="C20" s="59">
        <f t="shared" si="0"/>
        <v>6</v>
      </c>
      <c r="D20" s="60">
        <f t="shared" si="1"/>
        <v>7</v>
      </c>
      <c r="E20" s="61">
        <f t="shared" si="4"/>
        <v>1</v>
      </c>
      <c r="F20" s="59">
        <v>0</v>
      </c>
      <c r="G20" s="62">
        <v>1</v>
      </c>
      <c r="H20" s="61">
        <f t="shared" si="2"/>
        <v>1</v>
      </c>
      <c r="I20" s="59">
        <v>6</v>
      </c>
      <c r="J20" s="62">
        <v>6</v>
      </c>
      <c r="K20" s="63">
        <f t="shared" si="3"/>
        <v>0</v>
      </c>
      <c r="L20" s="64"/>
    </row>
    <row r="21" spans="1:12" s="65" customFormat="1" x14ac:dyDescent="0.3">
      <c r="A21" s="57" t="s">
        <v>38</v>
      </c>
      <c r="B21" s="58" t="s">
        <v>39</v>
      </c>
      <c r="C21" s="59">
        <f t="shared" si="0"/>
        <v>5</v>
      </c>
      <c r="D21" s="60">
        <f t="shared" si="1"/>
        <v>6</v>
      </c>
      <c r="E21" s="61">
        <f t="shared" si="4"/>
        <v>1</v>
      </c>
      <c r="F21" s="59">
        <v>1</v>
      </c>
      <c r="G21" s="62">
        <v>2</v>
      </c>
      <c r="H21" s="61">
        <f t="shared" si="2"/>
        <v>1</v>
      </c>
      <c r="I21" s="59">
        <v>4</v>
      </c>
      <c r="J21" s="62">
        <v>4</v>
      </c>
      <c r="K21" s="63">
        <f t="shared" si="3"/>
        <v>0</v>
      </c>
      <c r="L21" s="64"/>
    </row>
    <row r="22" spans="1:12" s="65" customFormat="1" x14ac:dyDescent="0.3">
      <c r="A22" s="57" t="s">
        <v>40</v>
      </c>
      <c r="B22" s="58" t="s">
        <v>41</v>
      </c>
      <c r="C22" s="59">
        <f t="shared" si="0"/>
        <v>17</v>
      </c>
      <c r="D22" s="60">
        <f t="shared" si="1"/>
        <v>22</v>
      </c>
      <c r="E22" s="61">
        <f t="shared" si="4"/>
        <v>5</v>
      </c>
      <c r="F22" s="59">
        <v>1</v>
      </c>
      <c r="G22" s="62">
        <v>2</v>
      </c>
      <c r="H22" s="61">
        <f t="shared" si="2"/>
        <v>1</v>
      </c>
      <c r="I22" s="59">
        <v>16</v>
      </c>
      <c r="J22" s="62">
        <v>20</v>
      </c>
      <c r="K22" s="63">
        <f t="shared" si="3"/>
        <v>4</v>
      </c>
      <c r="L22" s="64"/>
    </row>
    <row r="23" spans="1:12" s="19" customFormat="1" ht="16.5" customHeight="1" x14ac:dyDescent="0.3">
      <c r="A23" s="103" t="s">
        <v>63</v>
      </c>
      <c r="B23" s="104"/>
      <c r="C23" s="49">
        <f>SUM(C5:C22)</f>
        <v>76</v>
      </c>
      <c r="D23" s="25">
        <f>SUM(D5:D22)</f>
        <v>67</v>
      </c>
      <c r="E23" s="50">
        <f t="shared" si="4"/>
        <v>-9</v>
      </c>
      <c r="F23" s="49">
        <f>SUM(F5:F22)</f>
        <v>12</v>
      </c>
      <c r="G23" s="25">
        <f>SUM(G5:G22)</f>
        <v>10</v>
      </c>
      <c r="H23" s="50">
        <f t="shared" si="2"/>
        <v>-2</v>
      </c>
      <c r="I23" s="49">
        <f>SUM(I5:I22)</f>
        <v>64</v>
      </c>
      <c r="J23" s="25">
        <f>SUM(J5:J22)</f>
        <v>57</v>
      </c>
      <c r="K23" s="35">
        <f t="shared" si="3"/>
        <v>-7</v>
      </c>
      <c r="L23" s="39"/>
    </row>
    <row r="24" spans="1:12" s="2" customFormat="1" ht="14.25" customHeight="1" x14ac:dyDescent="0.25">
      <c r="A24" s="8"/>
      <c r="B24" s="3"/>
      <c r="C24" s="5"/>
      <c r="D24" s="5"/>
      <c r="E24" s="5"/>
      <c r="F24" s="5"/>
      <c r="G24" s="5"/>
      <c r="H24" s="5"/>
      <c r="I24" s="5"/>
      <c r="J24" s="5"/>
      <c r="K24" s="5"/>
      <c r="L24" s="33"/>
    </row>
    <row r="25" spans="1:12" s="2" customFormat="1" ht="15" customHeight="1" x14ac:dyDescent="0.25">
      <c r="A25" s="94" t="s">
        <v>0</v>
      </c>
      <c r="B25" s="93" t="s">
        <v>52</v>
      </c>
      <c r="C25" s="97" t="s">
        <v>2</v>
      </c>
      <c r="D25" s="98"/>
      <c r="E25" s="98"/>
      <c r="F25" s="98"/>
      <c r="G25" s="98"/>
      <c r="H25" s="98"/>
      <c r="I25" s="98"/>
      <c r="J25" s="98"/>
      <c r="K25" s="99"/>
      <c r="L25" s="33"/>
    </row>
    <row r="26" spans="1:12" s="2" customFormat="1" ht="16.5" customHeight="1" x14ac:dyDescent="0.25">
      <c r="A26" s="95"/>
      <c r="B26" s="93"/>
      <c r="C26" s="100" t="s">
        <v>3</v>
      </c>
      <c r="D26" s="101"/>
      <c r="E26" s="102"/>
      <c r="F26" s="100" t="s">
        <v>4</v>
      </c>
      <c r="G26" s="101"/>
      <c r="H26" s="102"/>
      <c r="I26" s="100" t="s">
        <v>5</v>
      </c>
      <c r="J26" s="101"/>
      <c r="K26" s="102"/>
      <c r="L26" s="33"/>
    </row>
    <row r="27" spans="1:12" s="2" customFormat="1" ht="16.5" customHeight="1" x14ac:dyDescent="0.25">
      <c r="A27" s="96"/>
      <c r="B27" s="93"/>
      <c r="C27" s="16" t="s">
        <v>59</v>
      </c>
      <c r="D27" s="27" t="s">
        <v>65</v>
      </c>
      <c r="E27" s="50" t="s">
        <v>53</v>
      </c>
      <c r="F27" s="16" t="s">
        <v>59</v>
      </c>
      <c r="G27" s="27" t="s">
        <v>65</v>
      </c>
      <c r="H27" s="50" t="s">
        <v>53</v>
      </c>
      <c r="I27" s="16" t="s">
        <v>59</v>
      </c>
      <c r="J27" s="27" t="s">
        <v>65</v>
      </c>
      <c r="K27" s="50" t="s">
        <v>53</v>
      </c>
      <c r="L27" s="33"/>
    </row>
    <row r="28" spans="1:12" s="72" customFormat="1" ht="16.5" x14ac:dyDescent="0.25">
      <c r="A28" s="105">
        <v>1</v>
      </c>
      <c r="B28" s="83" t="s">
        <v>57</v>
      </c>
      <c r="C28" s="68">
        <f>SUM(F28+I28)</f>
        <v>6</v>
      </c>
      <c r="D28" s="69">
        <f>SUM(G28+J28)</f>
        <v>9</v>
      </c>
      <c r="E28" s="90">
        <f>D28-C28</f>
        <v>3</v>
      </c>
      <c r="F28" s="70">
        <v>2</v>
      </c>
      <c r="G28" s="71">
        <v>1</v>
      </c>
      <c r="H28" s="90">
        <f>G28-F28</f>
        <v>-1</v>
      </c>
      <c r="I28" s="70">
        <v>4</v>
      </c>
      <c r="J28" s="71">
        <v>8</v>
      </c>
      <c r="K28" s="90">
        <f>J28-I28</f>
        <v>4</v>
      </c>
    </row>
    <row r="29" spans="1:12" s="72" customFormat="1" ht="16.5" x14ac:dyDescent="0.25">
      <c r="A29" s="105"/>
      <c r="B29" s="83"/>
      <c r="C29" s="73">
        <f>(C28/C23)*100%</f>
        <v>7.8947368421052627E-2</v>
      </c>
      <c r="D29" s="74">
        <f>(D28/D23)*100%</f>
        <v>0.13432835820895522</v>
      </c>
      <c r="E29" s="91"/>
      <c r="F29" s="73">
        <f>(F28/F23)*100%</f>
        <v>0.16666666666666666</v>
      </c>
      <c r="G29" s="74">
        <f>(G28/G23)*100%</f>
        <v>0.1</v>
      </c>
      <c r="H29" s="91"/>
      <c r="I29" s="73">
        <f>(I28/I23)*100%</f>
        <v>6.25E-2</v>
      </c>
      <c r="J29" s="74">
        <f>(J28/J23)*100%</f>
        <v>0.14035087719298245</v>
      </c>
      <c r="K29" s="91"/>
    </row>
    <row r="30" spans="1:12" s="33" customFormat="1" ht="16.5" x14ac:dyDescent="0.25">
      <c r="A30" s="84">
        <v>2</v>
      </c>
      <c r="B30" s="87" t="s">
        <v>42</v>
      </c>
      <c r="C30" s="4">
        <f>SUM(F30+I30)</f>
        <v>28</v>
      </c>
      <c r="D30" s="22">
        <f>SUM(G30+J30)</f>
        <v>17</v>
      </c>
      <c r="E30" s="81">
        <f>D30-C30</f>
        <v>-11</v>
      </c>
      <c r="F30" s="4">
        <v>5</v>
      </c>
      <c r="G30" s="22">
        <v>4</v>
      </c>
      <c r="H30" s="81">
        <f>G30-F30</f>
        <v>-1</v>
      </c>
      <c r="I30" s="53">
        <v>23</v>
      </c>
      <c r="J30" s="25">
        <v>13</v>
      </c>
      <c r="K30" s="81">
        <f>J30-I30</f>
        <v>-10</v>
      </c>
    </row>
    <row r="31" spans="1:12" s="36" customFormat="1" ht="16.5" x14ac:dyDescent="0.25">
      <c r="A31" s="84"/>
      <c r="B31" s="87"/>
      <c r="C31" s="9">
        <f>(C30/C23)*100%</f>
        <v>0.36842105263157893</v>
      </c>
      <c r="D31" s="23">
        <f>(D30/D23)*100%</f>
        <v>0.2537313432835821</v>
      </c>
      <c r="E31" s="82"/>
      <c r="F31" s="9">
        <f>(F30/F23)*100%</f>
        <v>0.41666666666666669</v>
      </c>
      <c r="G31" s="23">
        <f>(G30/G23)*100%</f>
        <v>0.4</v>
      </c>
      <c r="H31" s="82"/>
      <c r="I31" s="46">
        <f>(I30/I23)*100%</f>
        <v>0.359375</v>
      </c>
      <c r="J31" s="47">
        <f>(J30/J23)*100%</f>
        <v>0.22807017543859648</v>
      </c>
      <c r="K31" s="82"/>
    </row>
    <row r="32" spans="1:12" s="36" customFormat="1" ht="16.5" x14ac:dyDescent="0.25">
      <c r="A32" s="77">
        <v>3</v>
      </c>
      <c r="B32" s="79" t="s">
        <v>64</v>
      </c>
      <c r="C32" s="4">
        <f>SUM(F32+I32)</f>
        <v>5</v>
      </c>
      <c r="D32" s="22">
        <f>SUM(G32+J32)</f>
        <v>3</v>
      </c>
      <c r="E32" s="81">
        <f>D32-C32</f>
        <v>-2</v>
      </c>
      <c r="F32" s="21">
        <v>1</v>
      </c>
      <c r="G32" s="24">
        <v>0</v>
      </c>
      <c r="H32" s="81">
        <f>G32-F32</f>
        <v>-1</v>
      </c>
      <c r="I32" s="21">
        <v>4</v>
      </c>
      <c r="J32" s="24">
        <v>3</v>
      </c>
      <c r="K32" s="81">
        <f>J32-I32</f>
        <v>-1</v>
      </c>
    </row>
    <row r="33" spans="1:11" s="36" customFormat="1" ht="16.5" x14ac:dyDescent="0.25">
      <c r="A33" s="78"/>
      <c r="B33" s="80"/>
      <c r="C33" s="9">
        <f>(C32/C23)*100%</f>
        <v>6.5789473684210523E-2</v>
      </c>
      <c r="D33" s="23">
        <f>(D32/D23)*100%</f>
        <v>4.4776119402985072E-2</v>
      </c>
      <c r="E33" s="82"/>
      <c r="F33" s="9">
        <f>(F32/F23)*100%</f>
        <v>8.3333333333333329E-2</v>
      </c>
      <c r="G33" s="23">
        <f>(G32/G23)*100%</f>
        <v>0</v>
      </c>
      <c r="H33" s="82"/>
      <c r="I33" s="9">
        <f>(I32/I23)*100%</f>
        <v>6.25E-2</v>
      </c>
      <c r="J33" s="23">
        <f>(J32/J23)*100%</f>
        <v>5.2631578947368418E-2</v>
      </c>
      <c r="K33" s="82"/>
    </row>
    <row r="34" spans="1:11" s="36" customFormat="1" ht="16.5" x14ac:dyDescent="0.25">
      <c r="A34" s="84">
        <v>4</v>
      </c>
      <c r="B34" s="87" t="s">
        <v>58</v>
      </c>
      <c r="C34" s="4">
        <f>SUM(F34+I34)</f>
        <v>2</v>
      </c>
      <c r="D34" s="22">
        <f>SUM(G34+J34)</f>
        <v>1</v>
      </c>
      <c r="E34" s="81">
        <f>D34-C34</f>
        <v>-1</v>
      </c>
      <c r="F34" s="21">
        <v>0</v>
      </c>
      <c r="G34" s="24">
        <v>0</v>
      </c>
      <c r="H34" s="81">
        <f>G34-F34</f>
        <v>0</v>
      </c>
      <c r="I34" s="21">
        <v>2</v>
      </c>
      <c r="J34" s="24">
        <v>1</v>
      </c>
      <c r="K34" s="81">
        <f>J34-I34</f>
        <v>-1</v>
      </c>
    </row>
    <row r="35" spans="1:11" s="36" customFormat="1" ht="16.5" x14ac:dyDescent="0.25">
      <c r="A35" s="84"/>
      <c r="B35" s="87"/>
      <c r="C35" s="9">
        <f>(C34/C23)*100%</f>
        <v>2.6315789473684209E-2</v>
      </c>
      <c r="D35" s="23">
        <f>(D34/D23)*100%</f>
        <v>1.4925373134328358E-2</v>
      </c>
      <c r="E35" s="82"/>
      <c r="F35" s="9">
        <f>(F34/F23)*100%</f>
        <v>0</v>
      </c>
      <c r="G35" s="23">
        <f>(G34/G23)*100%</f>
        <v>0</v>
      </c>
      <c r="H35" s="82"/>
      <c r="I35" s="9">
        <f>(I34/I23)*100%</f>
        <v>3.125E-2</v>
      </c>
      <c r="J35" s="23">
        <f>(J34/J23)*100%</f>
        <v>1.7543859649122806E-2</v>
      </c>
      <c r="K35" s="82"/>
    </row>
    <row r="36" spans="1:11" s="72" customFormat="1" ht="16.5" x14ac:dyDescent="0.25">
      <c r="A36" s="85">
        <v>5</v>
      </c>
      <c r="B36" s="88" t="s">
        <v>66</v>
      </c>
      <c r="C36" s="68">
        <f>SUM(F36+I36)</f>
        <v>0</v>
      </c>
      <c r="D36" s="69">
        <f>SUM(G36+J36)</f>
        <v>1</v>
      </c>
      <c r="E36" s="90">
        <f>D36-C36</f>
        <v>1</v>
      </c>
      <c r="F36" s="70">
        <v>0</v>
      </c>
      <c r="G36" s="71">
        <v>0</v>
      </c>
      <c r="H36" s="90">
        <f>G36-F36</f>
        <v>0</v>
      </c>
      <c r="I36" s="70">
        <v>0</v>
      </c>
      <c r="J36" s="71">
        <v>1</v>
      </c>
      <c r="K36" s="90">
        <f>J36-I36</f>
        <v>1</v>
      </c>
    </row>
    <row r="37" spans="1:11" s="72" customFormat="1" ht="16.5" x14ac:dyDescent="0.25">
      <c r="A37" s="86"/>
      <c r="B37" s="89"/>
      <c r="C37" s="73">
        <f>(C36/C23)*100%</f>
        <v>0</v>
      </c>
      <c r="D37" s="74">
        <f>(D36/D23)*100%</f>
        <v>1.4925373134328358E-2</v>
      </c>
      <c r="E37" s="91"/>
      <c r="F37" s="73">
        <f>(F36/F23)*100%</f>
        <v>0</v>
      </c>
      <c r="G37" s="74">
        <f>(G36/G23)*100%</f>
        <v>0</v>
      </c>
      <c r="H37" s="91"/>
      <c r="I37" s="73">
        <f>(I36/I23)*100%</f>
        <v>0</v>
      </c>
      <c r="J37" s="74">
        <f>(J36/J23)*100%</f>
        <v>1.7543859649122806E-2</v>
      </c>
      <c r="K37" s="91"/>
    </row>
    <row r="38" spans="1:11" s="72" customFormat="1" ht="16.5" x14ac:dyDescent="0.25">
      <c r="A38" s="105">
        <v>6</v>
      </c>
      <c r="B38" s="83" t="s">
        <v>67</v>
      </c>
      <c r="C38" s="68">
        <f>SUM(F38+I38)</f>
        <v>0</v>
      </c>
      <c r="D38" s="69">
        <f>SUM(G38+J38)</f>
        <v>1</v>
      </c>
      <c r="E38" s="90">
        <f>D38-C38</f>
        <v>1</v>
      </c>
      <c r="F38" s="70">
        <v>0</v>
      </c>
      <c r="G38" s="71">
        <v>0</v>
      </c>
      <c r="H38" s="90">
        <f>G38-F38</f>
        <v>0</v>
      </c>
      <c r="I38" s="70">
        <v>0</v>
      </c>
      <c r="J38" s="71">
        <v>1</v>
      </c>
      <c r="K38" s="90">
        <f>J38-I38</f>
        <v>1</v>
      </c>
    </row>
    <row r="39" spans="1:11" s="72" customFormat="1" ht="16.5" x14ac:dyDescent="0.25">
      <c r="A39" s="105"/>
      <c r="B39" s="83"/>
      <c r="C39" s="73">
        <f>(C38/C23)*100%</f>
        <v>0</v>
      </c>
      <c r="D39" s="74">
        <f>(D38/D23)*100%</f>
        <v>1.4925373134328358E-2</v>
      </c>
      <c r="E39" s="91"/>
      <c r="F39" s="73">
        <f>(F38/F23)*100%</f>
        <v>0</v>
      </c>
      <c r="G39" s="74">
        <f>(G38/G23)*100%</f>
        <v>0</v>
      </c>
      <c r="H39" s="91"/>
      <c r="I39" s="73">
        <f>(I38/I23)*100%</f>
        <v>0</v>
      </c>
      <c r="J39" s="74">
        <f>(J38/J23)*100%</f>
        <v>1.7543859649122806E-2</v>
      </c>
      <c r="K39" s="91"/>
    </row>
    <row r="40" spans="1:11" s="72" customFormat="1" ht="16.5" x14ac:dyDescent="0.25">
      <c r="A40" s="85">
        <v>7</v>
      </c>
      <c r="B40" s="88" t="s">
        <v>62</v>
      </c>
      <c r="C40" s="68">
        <f>SUM(F40+I40)</f>
        <v>1</v>
      </c>
      <c r="D40" s="69">
        <f>SUM(G40+J40)</f>
        <v>4</v>
      </c>
      <c r="E40" s="90">
        <f>D40-C40</f>
        <v>3</v>
      </c>
      <c r="F40" s="70">
        <v>1</v>
      </c>
      <c r="G40" s="71">
        <v>0</v>
      </c>
      <c r="H40" s="90">
        <v>0</v>
      </c>
      <c r="I40" s="70">
        <v>0</v>
      </c>
      <c r="J40" s="71">
        <v>4</v>
      </c>
      <c r="K40" s="90">
        <f>J40-I40</f>
        <v>4</v>
      </c>
    </row>
    <row r="41" spans="1:11" s="72" customFormat="1" ht="16.5" x14ac:dyDescent="0.25">
      <c r="A41" s="86"/>
      <c r="B41" s="89"/>
      <c r="C41" s="73">
        <f>(C40/C23)*100%</f>
        <v>1.3157894736842105E-2</v>
      </c>
      <c r="D41" s="74">
        <f>(D40/D23)*100%</f>
        <v>5.9701492537313432E-2</v>
      </c>
      <c r="E41" s="91"/>
      <c r="F41" s="73">
        <f>(F40/F23)*100%</f>
        <v>8.3333333333333329E-2</v>
      </c>
      <c r="G41" s="74">
        <f>(G40/G23)*100%</f>
        <v>0</v>
      </c>
      <c r="H41" s="91"/>
      <c r="I41" s="73">
        <f>(I40/I23)*100%</f>
        <v>0</v>
      </c>
      <c r="J41" s="74">
        <f>(J40/J23)*100%</f>
        <v>7.0175438596491224E-2</v>
      </c>
      <c r="K41" s="91"/>
    </row>
    <row r="42" spans="1:11" s="36" customFormat="1" ht="16.5" x14ac:dyDescent="0.25">
      <c r="A42" s="84">
        <v>8</v>
      </c>
      <c r="B42" s="87" t="s">
        <v>70</v>
      </c>
      <c r="C42" s="4">
        <f>SUM(F42+I42)</f>
        <v>1</v>
      </c>
      <c r="D42" s="22">
        <f>SUM(G42+J42)</f>
        <v>0</v>
      </c>
      <c r="E42" s="81">
        <f>D42-C42</f>
        <v>-1</v>
      </c>
      <c r="F42" s="21">
        <v>0</v>
      </c>
      <c r="G42" s="24">
        <v>0</v>
      </c>
      <c r="H42" s="81">
        <f>G42-F42</f>
        <v>0</v>
      </c>
      <c r="I42" s="21">
        <v>1</v>
      </c>
      <c r="J42" s="24">
        <v>0</v>
      </c>
      <c r="K42" s="81">
        <f>J42-I42</f>
        <v>-1</v>
      </c>
    </row>
    <row r="43" spans="1:11" s="36" customFormat="1" ht="16.5" x14ac:dyDescent="0.25">
      <c r="A43" s="84"/>
      <c r="B43" s="87"/>
      <c r="C43" s="9">
        <f>(C42/C23)*100%</f>
        <v>1.3157894736842105E-2</v>
      </c>
      <c r="D43" s="23">
        <f>(D42/D23)*100%</f>
        <v>0</v>
      </c>
      <c r="E43" s="82"/>
      <c r="F43" s="9">
        <f>(F42/F23)*100%</f>
        <v>0</v>
      </c>
      <c r="G43" s="23">
        <f>(G42/G23)*100%</f>
        <v>0</v>
      </c>
      <c r="H43" s="82"/>
      <c r="I43" s="9">
        <f>(I42/I23)*100%</f>
        <v>1.5625E-2</v>
      </c>
      <c r="J43" s="23">
        <f>(J42/J23)*100%</f>
        <v>0</v>
      </c>
      <c r="K43" s="82"/>
    </row>
    <row r="44" spans="1:11" s="72" customFormat="1" ht="16.5" x14ac:dyDescent="0.25">
      <c r="A44" s="105">
        <v>9</v>
      </c>
      <c r="B44" s="83" t="s">
        <v>55</v>
      </c>
      <c r="C44" s="68">
        <f>SUM(F44+I44)</f>
        <v>2</v>
      </c>
      <c r="D44" s="69">
        <f>SUM(G44+J44)</f>
        <v>3</v>
      </c>
      <c r="E44" s="90">
        <f>D44-C44</f>
        <v>1</v>
      </c>
      <c r="F44" s="70">
        <v>0</v>
      </c>
      <c r="G44" s="71">
        <v>1</v>
      </c>
      <c r="H44" s="90">
        <f>G44-F44</f>
        <v>1</v>
      </c>
      <c r="I44" s="70">
        <v>2</v>
      </c>
      <c r="J44" s="71">
        <v>2</v>
      </c>
      <c r="K44" s="90">
        <f>J44-I44</f>
        <v>0</v>
      </c>
    </row>
    <row r="45" spans="1:11" s="72" customFormat="1" ht="16.5" x14ac:dyDescent="0.25">
      <c r="A45" s="105"/>
      <c r="B45" s="83"/>
      <c r="C45" s="73">
        <f>(C44/C23)*100%</f>
        <v>2.6315789473684209E-2</v>
      </c>
      <c r="D45" s="74">
        <f>(D44/D23)*100%</f>
        <v>4.4776119402985072E-2</v>
      </c>
      <c r="E45" s="91"/>
      <c r="F45" s="73">
        <f>(F44/F23)*100%</f>
        <v>0</v>
      </c>
      <c r="G45" s="74">
        <f>(G44/G23)*100%</f>
        <v>0.1</v>
      </c>
      <c r="H45" s="91"/>
      <c r="I45" s="73">
        <f>(I44/I23)*100%</f>
        <v>3.125E-2</v>
      </c>
      <c r="J45" s="74">
        <f>(J44/J23)*100%</f>
        <v>3.5087719298245612E-2</v>
      </c>
      <c r="K45" s="91"/>
    </row>
    <row r="46" spans="1:11" s="36" customFormat="1" ht="16.5" x14ac:dyDescent="0.25">
      <c r="A46" s="84">
        <v>10</v>
      </c>
      <c r="B46" s="87" t="s">
        <v>60</v>
      </c>
      <c r="C46" s="4">
        <f>SUM(F46+I46)</f>
        <v>1</v>
      </c>
      <c r="D46" s="22">
        <f>SUM(G46+J46)</f>
        <v>0</v>
      </c>
      <c r="E46" s="81">
        <f>D46-C46</f>
        <v>-1</v>
      </c>
      <c r="F46" s="21">
        <v>0</v>
      </c>
      <c r="G46" s="24">
        <v>0</v>
      </c>
      <c r="H46" s="81">
        <f>G46-F46</f>
        <v>0</v>
      </c>
      <c r="I46" s="21">
        <v>1</v>
      </c>
      <c r="J46" s="24">
        <v>0</v>
      </c>
      <c r="K46" s="81">
        <f>J46-I46</f>
        <v>-1</v>
      </c>
    </row>
    <row r="47" spans="1:11" s="36" customFormat="1" ht="16.5" x14ac:dyDescent="0.25">
      <c r="A47" s="84"/>
      <c r="B47" s="87"/>
      <c r="C47" s="9">
        <f>(C46/C23)*100%</f>
        <v>1.3157894736842105E-2</v>
      </c>
      <c r="D47" s="23">
        <f>(D46/D23)*100%</f>
        <v>0</v>
      </c>
      <c r="E47" s="82"/>
      <c r="F47" s="9">
        <f>(F46/F23)*100%</f>
        <v>0</v>
      </c>
      <c r="G47" s="23">
        <f>(G46/G23)*100%</f>
        <v>0</v>
      </c>
      <c r="H47" s="82"/>
      <c r="I47" s="9">
        <f>(I46/I23)*100%</f>
        <v>1.5625E-2</v>
      </c>
      <c r="J47" s="23">
        <f>(J46/J23)*100%</f>
        <v>0</v>
      </c>
      <c r="K47" s="82"/>
    </row>
    <row r="48" spans="1:11" s="36" customFormat="1" ht="16.5" x14ac:dyDescent="0.25">
      <c r="A48" s="84">
        <v>11</v>
      </c>
      <c r="B48" s="87" t="s">
        <v>56</v>
      </c>
      <c r="C48" s="4">
        <f>SUM(F48+I48)</f>
        <v>3</v>
      </c>
      <c r="D48" s="22">
        <f>SUM(G48+J48)</f>
        <v>0</v>
      </c>
      <c r="E48" s="81">
        <f>D48-C48</f>
        <v>-3</v>
      </c>
      <c r="F48" s="21">
        <v>0</v>
      </c>
      <c r="G48" s="24">
        <v>0</v>
      </c>
      <c r="H48" s="81">
        <f>G48-F48</f>
        <v>0</v>
      </c>
      <c r="I48" s="21">
        <v>3</v>
      </c>
      <c r="J48" s="24">
        <v>0</v>
      </c>
      <c r="K48" s="81">
        <f>J48-I48</f>
        <v>-3</v>
      </c>
    </row>
    <row r="49" spans="1:11" s="36" customFormat="1" ht="16.5" x14ac:dyDescent="0.25">
      <c r="A49" s="84"/>
      <c r="B49" s="87"/>
      <c r="C49" s="9">
        <f>(C48/C23)*100%</f>
        <v>3.9473684210526314E-2</v>
      </c>
      <c r="D49" s="23">
        <f>(D48/D23)*100%</f>
        <v>0</v>
      </c>
      <c r="E49" s="82"/>
      <c r="F49" s="9">
        <f>(F48/F23)*100%</f>
        <v>0</v>
      </c>
      <c r="G49" s="23">
        <f>(G48/G23)*100%</f>
        <v>0</v>
      </c>
      <c r="H49" s="82"/>
      <c r="I49" s="9">
        <f>(I48/I23)*100%</f>
        <v>4.6875E-2</v>
      </c>
      <c r="J49" s="23">
        <f>(J48/J23)*100%</f>
        <v>0</v>
      </c>
      <c r="K49" s="82"/>
    </row>
    <row r="50" spans="1:11" s="36" customFormat="1" ht="16.5" x14ac:dyDescent="0.25">
      <c r="A50" s="84">
        <v>12</v>
      </c>
      <c r="B50" s="87" t="s">
        <v>61</v>
      </c>
      <c r="C50" s="4">
        <f>SUM(F50+I50)</f>
        <v>1</v>
      </c>
      <c r="D50" s="22">
        <f>SUM(G50+J50)</f>
        <v>1</v>
      </c>
      <c r="E50" s="81">
        <f>D50-C50</f>
        <v>0</v>
      </c>
      <c r="F50" s="21">
        <v>0</v>
      </c>
      <c r="G50" s="24">
        <v>0</v>
      </c>
      <c r="H50" s="81">
        <f>G50-F50</f>
        <v>0</v>
      </c>
      <c r="I50" s="21">
        <v>1</v>
      </c>
      <c r="J50" s="24">
        <v>1</v>
      </c>
      <c r="K50" s="81">
        <f>J50-I50</f>
        <v>0</v>
      </c>
    </row>
    <row r="51" spans="1:11" s="36" customFormat="1" ht="16.5" x14ac:dyDescent="0.25">
      <c r="A51" s="84"/>
      <c r="B51" s="87"/>
      <c r="C51" s="9">
        <f>(C50/C23)*100%</f>
        <v>1.3157894736842105E-2</v>
      </c>
      <c r="D51" s="23">
        <f>(D50/D23)*100%</f>
        <v>1.4925373134328358E-2</v>
      </c>
      <c r="E51" s="82"/>
      <c r="F51" s="9">
        <f>(F50/F23)*100%</f>
        <v>0</v>
      </c>
      <c r="G51" s="23">
        <f>(G50/G23)*100%</f>
        <v>0</v>
      </c>
      <c r="H51" s="82"/>
      <c r="I51" s="9">
        <f>(I50/I23)*100%</f>
        <v>1.5625E-2</v>
      </c>
      <c r="J51" s="23">
        <f>(J50/J23)*100%</f>
        <v>1.7543859649122806E-2</v>
      </c>
      <c r="K51" s="82"/>
    </row>
    <row r="52" spans="1:11" s="36" customFormat="1" ht="16.5" x14ac:dyDescent="0.25">
      <c r="A52" s="77">
        <v>13</v>
      </c>
      <c r="B52" s="79" t="s">
        <v>68</v>
      </c>
      <c r="C52" s="4">
        <f>SUM(F52+I52)</f>
        <v>3</v>
      </c>
      <c r="D52" s="22">
        <f>SUM(G52+J52)</f>
        <v>1</v>
      </c>
      <c r="E52" s="81">
        <f>D52-C52</f>
        <v>-2</v>
      </c>
      <c r="F52" s="21">
        <v>0</v>
      </c>
      <c r="G52" s="24">
        <v>0</v>
      </c>
      <c r="H52" s="81">
        <f>G52-F52</f>
        <v>0</v>
      </c>
      <c r="I52" s="21">
        <v>3</v>
      </c>
      <c r="J52" s="24">
        <v>1</v>
      </c>
      <c r="K52" s="81">
        <f>J52-I52</f>
        <v>-2</v>
      </c>
    </row>
    <row r="53" spans="1:11" s="36" customFormat="1" ht="16.5" x14ac:dyDescent="0.25">
      <c r="A53" s="78"/>
      <c r="B53" s="80"/>
      <c r="C53" s="9">
        <f>(C52/C23)*100%</f>
        <v>3.9473684210526314E-2</v>
      </c>
      <c r="D53" s="23">
        <f>(D52/D23)*100%</f>
        <v>1.4925373134328358E-2</v>
      </c>
      <c r="E53" s="82"/>
      <c r="F53" s="9">
        <f>(F52/F23)*100%</f>
        <v>0</v>
      </c>
      <c r="G53" s="23">
        <f>(G52/G23)*100%</f>
        <v>0</v>
      </c>
      <c r="H53" s="82"/>
      <c r="I53" s="9">
        <f>(I52/I23)*100%</f>
        <v>4.6875E-2</v>
      </c>
      <c r="J53" s="23">
        <f>(J52/J23)*100%</f>
        <v>1.7543859649122806E-2</v>
      </c>
      <c r="K53" s="82"/>
    </row>
    <row r="54" spans="1:11" s="36" customFormat="1" ht="16.5" x14ac:dyDescent="0.25">
      <c r="A54" s="77">
        <v>14</v>
      </c>
      <c r="B54" s="79" t="s">
        <v>71</v>
      </c>
      <c r="C54" s="4">
        <f>SUM(F54+I54)</f>
        <v>3</v>
      </c>
      <c r="D54" s="22">
        <f>SUM(G54+J54)</f>
        <v>0</v>
      </c>
      <c r="E54" s="81">
        <f>D54-C54</f>
        <v>-3</v>
      </c>
      <c r="F54" s="21">
        <v>0</v>
      </c>
      <c r="G54" s="24">
        <v>0</v>
      </c>
      <c r="H54" s="81">
        <f>G54-F54</f>
        <v>0</v>
      </c>
      <c r="I54" s="21">
        <v>3</v>
      </c>
      <c r="J54" s="24">
        <v>0</v>
      </c>
      <c r="K54" s="81">
        <f>J54-I54</f>
        <v>-3</v>
      </c>
    </row>
    <row r="55" spans="1:11" s="36" customFormat="1" ht="16.5" x14ac:dyDescent="0.25">
      <c r="A55" s="78"/>
      <c r="B55" s="80"/>
      <c r="C55" s="9">
        <f>(C54/C23)*100%</f>
        <v>3.9473684210526314E-2</v>
      </c>
      <c r="D55" s="23">
        <f>(D54/D23)*100%</f>
        <v>0</v>
      </c>
      <c r="E55" s="82"/>
      <c r="F55" s="9">
        <f>(F54/F23)*100%</f>
        <v>0</v>
      </c>
      <c r="G55" s="23">
        <f>(G54/G23)*100%</f>
        <v>0</v>
      </c>
      <c r="H55" s="82"/>
      <c r="I55" s="9">
        <f>(I54/I23)*100%</f>
        <v>4.6875E-2</v>
      </c>
      <c r="J55" s="23">
        <f>(J54/J23)*100%</f>
        <v>0</v>
      </c>
      <c r="K55" s="82"/>
    </row>
    <row r="56" spans="1:11" s="72" customFormat="1" ht="16.5" x14ac:dyDescent="0.25">
      <c r="A56" s="85">
        <v>15</v>
      </c>
      <c r="B56" s="88" t="s">
        <v>72</v>
      </c>
      <c r="C56" s="68">
        <f>SUM(F56+I56)</f>
        <v>1</v>
      </c>
      <c r="D56" s="69">
        <f>SUM(G56+J56)</f>
        <v>2</v>
      </c>
      <c r="E56" s="90">
        <f>D56-C56</f>
        <v>1</v>
      </c>
      <c r="F56" s="70">
        <v>0</v>
      </c>
      <c r="G56" s="71">
        <v>0</v>
      </c>
      <c r="H56" s="90">
        <f>G56-F56</f>
        <v>0</v>
      </c>
      <c r="I56" s="70">
        <v>1</v>
      </c>
      <c r="J56" s="71">
        <v>2</v>
      </c>
      <c r="K56" s="90">
        <f>J56-I56</f>
        <v>1</v>
      </c>
    </row>
    <row r="57" spans="1:11" s="72" customFormat="1" ht="16.5" x14ac:dyDescent="0.25">
      <c r="A57" s="86"/>
      <c r="B57" s="89"/>
      <c r="C57" s="73">
        <f>(C56/C23)*100%</f>
        <v>1.3157894736842105E-2</v>
      </c>
      <c r="D57" s="74">
        <f>(D56/D23)*100%</f>
        <v>2.9850746268656716E-2</v>
      </c>
      <c r="E57" s="91"/>
      <c r="F57" s="73">
        <f>(F56/F23)*100%</f>
        <v>0</v>
      </c>
      <c r="G57" s="74">
        <f>(G56/G23)*100%</f>
        <v>0</v>
      </c>
      <c r="H57" s="91"/>
      <c r="I57" s="73">
        <f>(I56/I23)*100%</f>
        <v>1.5625E-2</v>
      </c>
      <c r="J57" s="74">
        <f>(J56/J23)*100%</f>
        <v>3.5087719298245612E-2</v>
      </c>
      <c r="K57" s="91"/>
    </row>
    <row r="58" spans="1:11" s="36" customFormat="1" ht="16.5" x14ac:dyDescent="0.25">
      <c r="A58" s="77">
        <v>16</v>
      </c>
      <c r="B58" s="79" t="s">
        <v>73</v>
      </c>
      <c r="C58" s="4">
        <f>SUM(F58+I58)</f>
        <v>1</v>
      </c>
      <c r="D58" s="22">
        <f>SUM(G58+J58)</f>
        <v>0</v>
      </c>
      <c r="E58" s="81">
        <f>D58-C58</f>
        <v>-1</v>
      </c>
      <c r="F58" s="21">
        <v>0</v>
      </c>
      <c r="G58" s="24">
        <v>0</v>
      </c>
      <c r="H58" s="81">
        <f>G58-F58</f>
        <v>0</v>
      </c>
      <c r="I58" s="21">
        <v>1</v>
      </c>
      <c r="J58" s="24">
        <v>0</v>
      </c>
      <c r="K58" s="81">
        <f>J58-I58</f>
        <v>-1</v>
      </c>
    </row>
    <row r="59" spans="1:11" s="36" customFormat="1" ht="16.5" x14ac:dyDescent="0.25">
      <c r="A59" s="78"/>
      <c r="B59" s="80"/>
      <c r="C59" s="9">
        <f>(C58/C23)*100%</f>
        <v>1.3157894736842105E-2</v>
      </c>
      <c r="D59" s="23">
        <f>(D58/D23)*100%</f>
        <v>0</v>
      </c>
      <c r="E59" s="82"/>
      <c r="F59" s="9">
        <f>(F58/F23)*100%</f>
        <v>0</v>
      </c>
      <c r="G59" s="23">
        <f>(G58/G23)*100%</f>
        <v>0</v>
      </c>
      <c r="H59" s="82"/>
      <c r="I59" s="9">
        <f>(I58/I23)*100%</f>
        <v>1.5625E-2</v>
      </c>
      <c r="J59" s="23">
        <f>(J58/J23)*100%</f>
        <v>0</v>
      </c>
      <c r="K59" s="82"/>
    </row>
    <row r="60" spans="1:11" s="36" customFormat="1" ht="16.5" x14ac:dyDescent="0.25">
      <c r="A60" s="77">
        <v>16</v>
      </c>
      <c r="B60" s="79" t="s">
        <v>77</v>
      </c>
      <c r="C60" s="4">
        <f>SUM(F60+I60)</f>
        <v>1</v>
      </c>
      <c r="D60" s="22">
        <f>SUM(G60+J60)</f>
        <v>0</v>
      </c>
      <c r="E60" s="81">
        <f>D60-C60</f>
        <v>-1</v>
      </c>
      <c r="F60" s="21">
        <v>0</v>
      </c>
      <c r="G60" s="24">
        <v>0</v>
      </c>
      <c r="H60" s="81">
        <f>G60-F60</f>
        <v>0</v>
      </c>
      <c r="I60" s="21">
        <v>1</v>
      </c>
      <c r="J60" s="24">
        <v>0</v>
      </c>
      <c r="K60" s="81">
        <f>J60-I60</f>
        <v>-1</v>
      </c>
    </row>
    <row r="61" spans="1:11" s="36" customFormat="1" ht="16.5" x14ac:dyDescent="0.25">
      <c r="A61" s="78"/>
      <c r="B61" s="80"/>
      <c r="C61" s="9">
        <f>(C60/C23)*100%</f>
        <v>1.3157894736842105E-2</v>
      </c>
      <c r="D61" s="23">
        <f>(D60/D23)*100%</f>
        <v>0</v>
      </c>
      <c r="E61" s="82"/>
      <c r="F61" s="9">
        <f>(F60/F23)*100%</f>
        <v>0</v>
      </c>
      <c r="G61" s="23">
        <f>(G60/G23)*100%</f>
        <v>0</v>
      </c>
      <c r="H61" s="82"/>
      <c r="I61" s="9">
        <f>(I60/I23)*100%</f>
        <v>1.5625E-2</v>
      </c>
      <c r="J61" s="23">
        <f>(J60/J23)*100%</f>
        <v>0</v>
      </c>
      <c r="K61" s="82"/>
    </row>
    <row r="62" spans="1:11" s="36" customFormat="1" ht="16.5" x14ac:dyDescent="0.25">
      <c r="A62" s="77">
        <v>17</v>
      </c>
      <c r="B62" s="79" t="s">
        <v>69</v>
      </c>
      <c r="C62" s="4">
        <f>SUM(F62+I62)</f>
        <v>4</v>
      </c>
      <c r="D62" s="22">
        <f>SUM(G62+J62)</f>
        <v>2</v>
      </c>
      <c r="E62" s="81">
        <f>D62-C62</f>
        <v>-2</v>
      </c>
      <c r="F62" s="21">
        <v>2</v>
      </c>
      <c r="G62" s="24">
        <v>1</v>
      </c>
      <c r="H62" s="81">
        <f>G62-F62</f>
        <v>-1</v>
      </c>
      <c r="I62" s="21">
        <v>2</v>
      </c>
      <c r="J62" s="24">
        <v>1</v>
      </c>
      <c r="K62" s="81">
        <f>J62-I62</f>
        <v>-1</v>
      </c>
    </row>
    <row r="63" spans="1:11" s="36" customFormat="1" ht="16.5" x14ac:dyDescent="0.25">
      <c r="A63" s="78"/>
      <c r="B63" s="80"/>
      <c r="C63" s="9">
        <f>(C62/C23)*100%</f>
        <v>5.2631578947368418E-2</v>
      </c>
      <c r="D63" s="23">
        <f>(D62/D23)*100%</f>
        <v>2.9850746268656716E-2</v>
      </c>
      <c r="E63" s="82"/>
      <c r="F63" s="9">
        <f>(F62/F23)*100%</f>
        <v>0.16666666666666666</v>
      </c>
      <c r="G63" s="23">
        <f>(G62/G23)*100%</f>
        <v>0.1</v>
      </c>
      <c r="H63" s="82"/>
      <c r="I63" s="9">
        <f>(I62/I23)*100%</f>
        <v>3.125E-2</v>
      </c>
      <c r="J63" s="23">
        <f>(J62/J23)*100%</f>
        <v>1.7543859649122806E-2</v>
      </c>
      <c r="K63" s="82"/>
    </row>
    <row r="64" spans="1:11" s="72" customFormat="1" ht="16.5" customHeight="1" x14ac:dyDescent="0.25">
      <c r="A64" s="85">
        <v>18</v>
      </c>
      <c r="B64" s="88" t="s">
        <v>54</v>
      </c>
      <c r="C64" s="59">
        <f>SUM(F64+I64)</f>
        <v>13</v>
      </c>
      <c r="D64" s="60">
        <f>SUM(G64+J64)</f>
        <v>22</v>
      </c>
      <c r="E64" s="90">
        <f>D64-C64</f>
        <v>9</v>
      </c>
      <c r="F64" s="70">
        <v>1</v>
      </c>
      <c r="G64" s="71">
        <v>3</v>
      </c>
      <c r="H64" s="90">
        <f>G64-F64</f>
        <v>2</v>
      </c>
      <c r="I64" s="70">
        <v>12</v>
      </c>
      <c r="J64" s="71">
        <v>19</v>
      </c>
      <c r="K64" s="90">
        <f>J64-I64</f>
        <v>7</v>
      </c>
    </row>
    <row r="65" spans="1:12" s="72" customFormat="1" ht="16.5" customHeight="1" x14ac:dyDescent="0.25">
      <c r="A65" s="86"/>
      <c r="B65" s="89"/>
      <c r="C65" s="75">
        <f>(C64/C23)*100%</f>
        <v>0.17105263157894737</v>
      </c>
      <c r="D65" s="76">
        <f>(D64/D23)*100%</f>
        <v>0.32835820895522388</v>
      </c>
      <c r="E65" s="91"/>
      <c r="F65" s="75">
        <f>(F64/F23)*100%</f>
        <v>8.3333333333333329E-2</v>
      </c>
      <c r="G65" s="76">
        <f>(G64/G23)*100%</f>
        <v>0.3</v>
      </c>
      <c r="H65" s="91"/>
      <c r="I65" s="75">
        <f>(I64/I23)*100%</f>
        <v>0.1875</v>
      </c>
      <c r="J65" s="76">
        <f>(J64/J23)*100%</f>
        <v>0.33333333333333331</v>
      </c>
      <c r="K65" s="91"/>
    </row>
    <row r="66" spans="1:12" s="45" customFormat="1" ht="16.5" x14ac:dyDescent="0.25">
      <c r="A66" s="106" t="s">
        <v>43</v>
      </c>
      <c r="B66" s="106"/>
      <c r="C66" s="51">
        <f>SUM(C28+C30+C32+C34+C36+C38+C40+C42+C44+C46+C48+C50+C52+C54+C56+C58+C60+C62+C64)</f>
        <v>76</v>
      </c>
      <c r="D66" s="25">
        <f>SUM(D28+D30+D32+D34+D36+D38+D40+D42+D44+D46+D48+D50+D52+D54+D56+D58+D60+D62+D64)</f>
        <v>67</v>
      </c>
      <c r="E66" s="52">
        <f t="shared" ref="E66" si="5">D66-C66</f>
        <v>-9</v>
      </c>
      <c r="F66" s="56">
        <f>SUM(F28+F30+F32+F34+F36+F38+F40+F42+F44+F46+F48+F50+F52+F54+F56+F58+F60+F62+F64)</f>
        <v>12</v>
      </c>
      <c r="G66" s="25">
        <f>SUM(G28+G30+G32+G34+G36+G38+G40+G42+G44+G46+G48+G50+G52+G54+G56+G58+G60+G62+G64)</f>
        <v>10</v>
      </c>
      <c r="H66" s="52">
        <f t="shared" ref="H66" si="6">G66-F66</f>
        <v>-2</v>
      </c>
      <c r="I66" s="56">
        <f>SUM(I28+I30+I32+I34+I36+I38+I40+I42+I44+I46+I48+I50+I52+I54+I56+I58+I60+I62+I64)</f>
        <v>64</v>
      </c>
      <c r="J66" s="25">
        <f>SUM(J28+J30+J32+J34+J36+J38+J40+J42+J44+J46+J48+J50+J52+J54+J56+J58+J60+J62+J64)</f>
        <v>57</v>
      </c>
      <c r="K66" s="52">
        <f t="shared" ref="K66" si="7">J66-I66</f>
        <v>-7</v>
      </c>
      <c r="L66" s="44"/>
    </row>
    <row r="67" spans="1:12" s="2" customFormat="1" ht="15.75" customHeight="1" x14ac:dyDescent="0.25">
      <c r="A67" s="11"/>
      <c r="B67" s="11"/>
      <c r="C67" s="12"/>
      <c r="D67" s="12"/>
      <c r="E67" s="18"/>
      <c r="F67" s="12"/>
      <c r="G67" s="12"/>
      <c r="H67" s="17"/>
      <c r="I67" s="12"/>
      <c r="J67" s="12"/>
      <c r="K67" s="17"/>
      <c r="L67" s="33"/>
    </row>
    <row r="68" spans="1:12" ht="15" customHeight="1" x14ac:dyDescent="0.25">
      <c r="A68" s="93" t="s">
        <v>0</v>
      </c>
      <c r="B68" s="93" t="s">
        <v>44</v>
      </c>
      <c r="C68" s="84" t="s">
        <v>2</v>
      </c>
      <c r="D68" s="84"/>
      <c r="E68" s="84"/>
      <c r="F68" s="84"/>
      <c r="G68" s="84"/>
      <c r="H68" s="84"/>
      <c r="I68" s="84"/>
      <c r="J68" s="84"/>
      <c r="K68" s="84"/>
    </row>
    <row r="69" spans="1:12" ht="16.5" customHeight="1" x14ac:dyDescent="0.25">
      <c r="A69" s="93"/>
      <c r="B69" s="93"/>
      <c r="C69" s="84" t="s">
        <v>3</v>
      </c>
      <c r="D69" s="84"/>
      <c r="E69" s="84"/>
      <c r="F69" s="84" t="s">
        <v>4</v>
      </c>
      <c r="G69" s="84"/>
      <c r="H69" s="84"/>
      <c r="I69" s="84" t="s">
        <v>5</v>
      </c>
      <c r="J69" s="84"/>
      <c r="K69" s="84"/>
    </row>
    <row r="70" spans="1:12" ht="19.5" customHeight="1" x14ac:dyDescent="0.25">
      <c r="A70" s="93"/>
      <c r="B70" s="93"/>
      <c r="C70" s="16" t="s">
        <v>59</v>
      </c>
      <c r="D70" s="27" t="s">
        <v>65</v>
      </c>
      <c r="E70" s="20" t="s">
        <v>53</v>
      </c>
      <c r="F70" s="16" t="s">
        <v>59</v>
      </c>
      <c r="G70" s="27" t="s">
        <v>65</v>
      </c>
      <c r="H70" s="20" t="s">
        <v>53</v>
      </c>
      <c r="I70" s="16" t="s">
        <v>59</v>
      </c>
      <c r="J70" s="27" t="s">
        <v>65</v>
      </c>
      <c r="K70" s="20" t="s">
        <v>53</v>
      </c>
    </row>
    <row r="71" spans="1:12" ht="16.5" x14ac:dyDescent="0.25">
      <c r="A71" s="13">
        <v>1</v>
      </c>
      <c r="B71" s="14" t="s">
        <v>45</v>
      </c>
      <c r="C71" s="1">
        <f>SUM(F71+I71)</f>
        <v>106</v>
      </c>
      <c r="D71" s="22">
        <f>SUM(G71+J71)</f>
        <v>89</v>
      </c>
      <c r="E71" s="10">
        <f t="shared" ref="E71:E78" si="8">D71-C71</f>
        <v>-17</v>
      </c>
      <c r="F71" s="4">
        <v>23</v>
      </c>
      <c r="G71" s="22">
        <v>22</v>
      </c>
      <c r="H71" s="10">
        <f>G71-F71</f>
        <v>-1</v>
      </c>
      <c r="I71" s="4">
        <v>83</v>
      </c>
      <c r="J71" s="22">
        <v>67</v>
      </c>
      <c r="K71" s="10">
        <f>J71-I71</f>
        <v>-16</v>
      </c>
    </row>
    <row r="72" spans="1:12" s="2" customFormat="1" ht="16.5" x14ac:dyDescent="0.25">
      <c r="A72" s="7">
        <v>2</v>
      </c>
      <c r="B72" s="15" t="s">
        <v>46</v>
      </c>
      <c r="C72" s="1">
        <f>SUM(F72+I72)</f>
        <v>82</v>
      </c>
      <c r="D72" s="22">
        <f>SUM(G72+J72)</f>
        <v>79</v>
      </c>
      <c r="E72" s="10">
        <f t="shared" si="8"/>
        <v>-3</v>
      </c>
      <c r="F72" s="4">
        <v>13</v>
      </c>
      <c r="G72" s="22">
        <v>19</v>
      </c>
      <c r="H72" s="10">
        <f>G72-F72</f>
        <v>6</v>
      </c>
      <c r="I72" s="4">
        <v>69</v>
      </c>
      <c r="J72" s="22">
        <v>60</v>
      </c>
      <c r="K72" s="10">
        <f>J72-I72</f>
        <v>-9</v>
      </c>
      <c r="L72" s="33"/>
    </row>
    <row r="73" spans="1:12" s="2" customFormat="1" ht="16.5" x14ac:dyDescent="0.25">
      <c r="A73" s="7">
        <v>3</v>
      </c>
      <c r="B73" s="15" t="s">
        <v>47</v>
      </c>
      <c r="C73" s="1">
        <f t="shared" ref="C73:D73" si="9">SUM(F73+I73)</f>
        <v>78</v>
      </c>
      <c r="D73" s="22">
        <f t="shared" si="9"/>
        <v>76</v>
      </c>
      <c r="E73" s="10">
        <f t="shared" si="8"/>
        <v>-2</v>
      </c>
      <c r="F73" s="4">
        <v>17</v>
      </c>
      <c r="G73" s="22">
        <v>14</v>
      </c>
      <c r="H73" s="10">
        <f>G73-F73</f>
        <v>-3</v>
      </c>
      <c r="I73" s="4">
        <v>61</v>
      </c>
      <c r="J73" s="22">
        <v>62</v>
      </c>
      <c r="K73" s="10">
        <f>J73-I73</f>
        <v>1</v>
      </c>
      <c r="L73" s="33"/>
    </row>
    <row r="74" spans="1:12" s="33" customFormat="1" ht="16.5" x14ac:dyDescent="0.25">
      <c r="A74" s="30">
        <v>4</v>
      </c>
      <c r="B74" s="31" t="s">
        <v>76</v>
      </c>
      <c r="C74" s="22">
        <f t="shared" ref="C74:D77" si="10">SUM(F74+I74)</f>
        <v>76</v>
      </c>
      <c r="D74" s="22">
        <f t="shared" si="10"/>
        <v>67</v>
      </c>
      <c r="E74" s="32">
        <f t="shared" si="8"/>
        <v>-9</v>
      </c>
      <c r="F74" s="22">
        <v>12</v>
      </c>
      <c r="G74" s="22">
        <v>10</v>
      </c>
      <c r="H74" s="32">
        <f t="shared" ref="H74:H78" si="11">G74-F74</f>
        <v>-2</v>
      </c>
      <c r="I74" s="22">
        <v>64</v>
      </c>
      <c r="J74" s="22">
        <v>57</v>
      </c>
      <c r="K74" s="32">
        <f>J74-I74</f>
        <v>-7</v>
      </c>
    </row>
    <row r="75" spans="1:12" ht="16.5" x14ac:dyDescent="0.25">
      <c r="A75" s="7">
        <v>5</v>
      </c>
      <c r="B75" s="15" t="s">
        <v>49</v>
      </c>
      <c r="C75" s="1">
        <f>SUM(F75+I75)</f>
        <v>95</v>
      </c>
      <c r="D75" s="22">
        <f>SUM(G75+J75)</f>
        <v>117</v>
      </c>
      <c r="E75" s="10">
        <f>D75-C75</f>
        <v>22</v>
      </c>
      <c r="F75" s="4">
        <v>22</v>
      </c>
      <c r="G75" s="22">
        <v>20</v>
      </c>
      <c r="H75" s="10">
        <f>G75-F75</f>
        <v>-2</v>
      </c>
      <c r="I75" s="4">
        <v>73</v>
      </c>
      <c r="J75" s="22">
        <v>97</v>
      </c>
      <c r="K75" s="10">
        <f>J75-I75</f>
        <v>24</v>
      </c>
    </row>
    <row r="76" spans="1:12" s="2" customFormat="1" ht="16.5" x14ac:dyDescent="0.25">
      <c r="A76" s="7">
        <v>6</v>
      </c>
      <c r="B76" s="15" t="s">
        <v>48</v>
      </c>
      <c r="C76" s="1">
        <f t="shared" si="10"/>
        <v>133</v>
      </c>
      <c r="D76" s="22">
        <f t="shared" si="10"/>
        <v>165</v>
      </c>
      <c r="E76" s="10">
        <f t="shared" si="8"/>
        <v>32</v>
      </c>
      <c r="F76" s="4">
        <v>41</v>
      </c>
      <c r="G76" s="22">
        <v>53</v>
      </c>
      <c r="H76" s="10">
        <f t="shared" si="11"/>
        <v>12</v>
      </c>
      <c r="I76" s="4">
        <v>92</v>
      </c>
      <c r="J76" s="22">
        <v>112</v>
      </c>
      <c r="K76" s="10">
        <f t="shared" ref="K76:K78" si="12">J76-I76</f>
        <v>20</v>
      </c>
      <c r="L76" s="33"/>
    </row>
    <row r="77" spans="1:12" ht="16.5" x14ac:dyDescent="0.25">
      <c r="A77" s="7">
        <v>7</v>
      </c>
      <c r="B77" s="15" t="s">
        <v>50</v>
      </c>
      <c r="C77" s="1">
        <f t="shared" si="10"/>
        <v>78</v>
      </c>
      <c r="D77" s="22">
        <f t="shared" si="10"/>
        <v>83</v>
      </c>
      <c r="E77" s="10">
        <f t="shared" si="8"/>
        <v>5</v>
      </c>
      <c r="F77" s="4">
        <v>13</v>
      </c>
      <c r="G77" s="22">
        <v>13</v>
      </c>
      <c r="H77" s="10">
        <f t="shared" si="11"/>
        <v>0</v>
      </c>
      <c r="I77" s="4">
        <v>65</v>
      </c>
      <c r="J77" s="22">
        <v>70</v>
      </c>
      <c r="K77" s="10">
        <f t="shared" si="12"/>
        <v>5</v>
      </c>
    </row>
    <row r="78" spans="1:12" s="29" customFormat="1" ht="17.25" customHeight="1" x14ac:dyDescent="0.25">
      <c r="A78" s="93" t="s">
        <v>51</v>
      </c>
      <c r="B78" s="107"/>
      <c r="C78" s="43">
        <f>SUM(C71:C77)</f>
        <v>648</v>
      </c>
      <c r="D78" s="25">
        <f>SUM(D71:D77)</f>
        <v>676</v>
      </c>
      <c r="E78" s="26">
        <f t="shared" si="8"/>
        <v>28</v>
      </c>
      <c r="F78" s="37">
        <f>SUM(F71:F77)</f>
        <v>141</v>
      </c>
      <c r="G78" s="25">
        <f>SUM(G71:G77)</f>
        <v>151</v>
      </c>
      <c r="H78" s="26">
        <f t="shared" si="11"/>
        <v>10</v>
      </c>
      <c r="I78" s="37">
        <f>SUM(I71:I77)</f>
        <v>507</v>
      </c>
      <c r="J78" s="25">
        <f>SUM(J71:J77)</f>
        <v>525</v>
      </c>
      <c r="K78" s="26">
        <f t="shared" si="12"/>
        <v>18</v>
      </c>
      <c r="L78" s="40"/>
    </row>
    <row r="79" spans="1:12" x14ac:dyDescent="0.3">
      <c r="A79" s="48" t="s">
        <v>74</v>
      </c>
      <c r="B79" s="48"/>
    </row>
  </sheetData>
  <mergeCells count="117">
    <mergeCell ref="K64:K65"/>
    <mergeCell ref="K36:K37"/>
    <mergeCell ref="K52:K53"/>
    <mergeCell ref="H40:H41"/>
    <mergeCell ref="K40:K41"/>
    <mergeCell ref="K38:K39"/>
    <mergeCell ref="K42:K43"/>
    <mergeCell ref="E50:E51"/>
    <mergeCell ref="K50:K51"/>
    <mergeCell ref="K48:K49"/>
    <mergeCell ref="K46:K47"/>
    <mergeCell ref="K44:K45"/>
    <mergeCell ref="H38:H39"/>
    <mergeCell ref="E54:E55"/>
    <mergeCell ref="H54:H55"/>
    <mergeCell ref="K54:K55"/>
    <mergeCell ref="E62:E63"/>
    <mergeCell ref="H62:H63"/>
    <mergeCell ref="K62:K63"/>
    <mergeCell ref="E56:E57"/>
    <mergeCell ref="H56:H57"/>
    <mergeCell ref="K56:K57"/>
    <mergeCell ref="K58:K59"/>
    <mergeCell ref="H44:H45"/>
    <mergeCell ref="A78:B78"/>
    <mergeCell ref="B68:B70"/>
    <mergeCell ref="H50:H51"/>
    <mergeCell ref="H52:H53"/>
    <mergeCell ref="B36:B37"/>
    <mergeCell ref="A36:A37"/>
    <mergeCell ref="A52:A53"/>
    <mergeCell ref="B52:B53"/>
    <mergeCell ref="E36:E37"/>
    <mergeCell ref="H36:H37"/>
    <mergeCell ref="B46:B47"/>
    <mergeCell ref="A42:A43"/>
    <mergeCell ref="B42:B43"/>
    <mergeCell ref="A44:A45"/>
    <mergeCell ref="H42:H43"/>
    <mergeCell ref="E40:E41"/>
    <mergeCell ref="E52:E53"/>
    <mergeCell ref="A38:A39"/>
    <mergeCell ref="B38:B39"/>
    <mergeCell ref="E38:E39"/>
    <mergeCell ref="C68:K68"/>
    <mergeCell ref="C69:E69"/>
    <mergeCell ref="F69:H69"/>
    <mergeCell ref="I69:K69"/>
    <mergeCell ref="E42:E43"/>
    <mergeCell ref="A66:B66"/>
    <mergeCell ref="A68:A70"/>
    <mergeCell ref="A64:A65"/>
    <mergeCell ref="B64:B65"/>
    <mergeCell ref="H64:H65"/>
    <mergeCell ref="E64:E65"/>
    <mergeCell ref="A54:A55"/>
    <mergeCell ref="B54:B55"/>
    <mergeCell ref="A62:A63"/>
    <mergeCell ref="B62:B63"/>
    <mergeCell ref="A56:A57"/>
    <mergeCell ref="B56:B57"/>
    <mergeCell ref="A58:A59"/>
    <mergeCell ref="B58:B59"/>
    <mergeCell ref="E58:E59"/>
    <mergeCell ref="H58:H59"/>
    <mergeCell ref="A50:A51"/>
    <mergeCell ref="B50:B51"/>
    <mergeCell ref="E44:E45"/>
    <mergeCell ref="A48:A49"/>
    <mergeCell ref="B48:B49"/>
    <mergeCell ref="E48:E49"/>
    <mergeCell ref="E46:E47"/>
    <mergeCell ref="H28:H29"/>
    <mergeCell ref="K28:K29"/>
    <mergeCell ref="K30:K31"/>
    <mergeCell ref="H30:H31"/>
    <mergeCell ref="A1:K1"/>
    <mergeCell ref="A2:A4"/>
    <mergeCell ref="B2:B4"/>
    <mergeCell ref="C2:K2"/>
    <mergeCell ref="C3:E3"/>
    <mergeCell ref="F3:H3"/>
    <mergeCell ref="I3:K3"/>
    <mergeCell ref="C25:K25"/>
    <mergeCell ref="C26:E26"/>
    <mergeCell ref="F26:H26"/>
    <mergeCell ref="I26:K26"/>
    <mergeCell ref="A23:B23"/>
    <mergeCell ref="A25:A27"/>
    <mergeCell ref="B25:B27"/>
    <mergeCell ref="A30:A31"/>
    <mergeCell ref="B30:B31"/>
    <mergeCell ref="A28:A29"/>
    <mergeCell ref="B28:B29"/>
    <mergeCell ref="E28:E29"/>
    <mergeCell ref="E30:E31"/>
    <mergeCell ref="A40:A41"/>
    <mergeCell ref="E34:E35"/>
    <mergeCell ref="A32:A33"/>
    <mergeCell ref="B32:B33"/>
    <mergeCell ref="A34:A35"/>
    <mergeCell ref="B34:B35"/>
    <mergeCell ref="B40:B41"/>
    <mergeCell ref="K32:K33"/>
    <mergeCell ref="E32:E33"/>
    <mergeCell ref="H32:H33"/>
    <mergeCell ref="H34:H35"/>
    <mergeCell ref="K34:K35"/>
    <mergeCell ref="A60:A61"/>
    <mergeCell ref="B60:B61"/>
    <mergeCell ref="E60:E61"/>
    <mergeCell ref="H60:H61"/>
    <mergeCell ref="K60:K61"/>
    <mergeCell ref="B44:B45"/>
    <mergeCell ref="A46:A47"/>
    <mergeCell ref="H46:H47"/>
    <mergeCell ref="H48:H49"/>
  </mergeCells>
  <pageMargins left="0.9055118110236221" right="0" top="0.19685039370078741" bottom="0.15748031496062992" header="0.11811023622047245" footer="0"/>
  <pageSetup paperSize="9" scale="6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Общий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A.Furs</dc:creator>
  <cp:lastModifiedBy>User</cp:lastModifiedBy>
  <cp:lastPrinted>2021-10-29T14:23:32Z</cp:lastPrinted>
  <dcterms:created xsi:type="dcterms:W3CDTF">2014-02-21T08:57:59Z</dcterms:created>
  <dcterms:modified xsi:type="dcterms:W3CDTF">2021-11-02T13:35:38Z</dcterms:modified>
</cp:coreProperties>
</file>